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 activeTab="1"/>
  </bookViews>
  <sheets>
    <sheet name="П1" sheetId="1" r:id="rId1"/>
    <sheet name="П2б факт16" sheetId="10" r:id="rId2"/>
    <sheet name="П2б план17" sheetId="11" r:id="rId3"/>
  </sheets>
  <definedNames>
    <definedName name="_xlnm.Print_Area" localSheetId="0">П1!$A$1:$F$10</definedName>
    <definedName name="_xlnm.Print_Area" localSheetId="2">'П2б план17'!$A$1:$E$22</definedName>
  </definedNames>
  <calcPr calcId="152511" refMode="R1C1"/>
</workbook>
</file>

<file path=xl/calcChain.xml><?xml version="1.0" encoding="utf-8"?>
<calcChain xmlns="http://schemas.openxmlformats.org/spreadsheetml/2006/main">
  <c r="D16" i="10" l="1"/>
  <c r="D11" i="10"/>
  <c r="D10" i="11" l="1"/>
  <c r="D16" i="11"/>
  <c r="D12" i="11"/>
  <c r="D11" i="11"/>
  <c r="D9" i="11" l="1"/>
  <c r="D8" i="11" s="1"/>
</calcChain>
</file>

<file path=xl/sharedStrings.xml><?xml version="1.0" encoding="utf-8"?>
<sst xmlns="http://schemas.openxmlformats.org/spreadsheetml/2006/main" count="106" uniqueCount="54">
  <si>
    <t>Приложение 1</t>
  </si>
  <si>
    <t>к Приказу ФСТ России</t>
  </si>
  <si>
    <t>от 31 января 2011 г. № 36-э</t>
  </si>
  <si>
    <t>№№ пунктов</t>
  </si>
  <si>
    <t>Приказ ФСТ России</t>
  </si>
  <si>
    <t>Размер тарифа (ставки тарифа)</t>
  </si>
  <si>
    <t>Размерность тарифа                   (ставки тарифа)</t>
  </si>
  <si>
    <t>Наименование тарифа                                             (ставки тарифа)</t>
  </si>
  <si>
    <t>Дата ввода                         в действие</t>
  </si>
  <si>
    <t>Тариф на услуги по транспортировке газа по газораспределительным сетям</t>
  </si>
  <si>
    <t>Наименование показателя</t>
  </si>
  <si>
    <t>№ № пунктов</t>
  </si>
  <si>
    <t xml:space="preserve">Ед. изм. </t>
  </si>
  <si>
    <t>Всего</t>
  </si>
  <si>
    <t>Объем транспортировки газа</t>
  </si>
  <si>
    <t>Выручка от оказания регулируемых услуг</t>
  </si>
  <si>
    <t>Себестоимость оказания услуг</t>
  </si>
  <si>
    <t>Материальные расходы</t>
  </si>
  <si>
    <t>Заработная плата с отчислениями</t>
  </si>
  <si>
    <t>Амортизация</t>
  </si>
  <si>
    <t>Арендная плата</t>
  </si>
  <si>
    <t>Капитальный ремонт</t>
  </si>
  <si>
    <t>Диагностика</t>
  </si>
  <si>
    <t>Прочие расходы</t>
  </si>
  <si>
    <t>Численность персонала, занятого в регулируемом виде деятельности</t>
  </si>
  <si>
    <t>Протяженность трубопроводов</t>
  </si>
  <si>
    <t>Количество газорегуляторных пунктов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</si>
  <si>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</si>
  <si>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</si>
  <si>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</si>
  <si>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</si>
  <si>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</si>
  <si>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</si>
  <si>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</si>
  <si>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</si>
  <si>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</si>
  <si>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</si>
  <si>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</si>
  <si>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</si>
  <si>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</si>
  <si>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тыс. м3</t>
  </si>
  <si>
    <t>тыс. руб.</t>
  </si>
  <si>
    <t>-</t>
  </si>
  <si>
    <t>ед.</t>
  </si>
  <si>
    <t>км</t>
  </si>
  <si>
    <t>Расчет ГРО</t>
  </si>
  <si>
    <t>Информация о тарифах на услуги АО "УК "ПЛП" по транспортировке газа по газораспределительным сетям</t>
  </si>
  <si>
    <r>
      <t>руб./1000 м</t>
    </r>
    <r>
      <rPr>
        <vertAlign val="superscript"/>
        <sz val="12"/>
        <color theme="1"/>
        <rFont val="Calibri"/>
        <family val="2"/>
        <charset val="204"/>
        <scheme val="minor"/>
      </rPr>
      <t>3</t>
    </r>
  </si>
  <si>
    <t>"Об утверждении тарифов на услуги по транспортировке газа по газораспределительным сетям на территории Новосибирской области" № 235-э/1, опубликован на официальном сайте www.minjust.ru</t>
  </si>
  <si>
    <t>16.06.2015 г.</t>
  </si>
  <si>
    <t>Информация об основных показателях финансово-хозяйственной деятельности АО "УК "ПЛП" на 2016 год (фактических) в сфере оказания услуг по транспортировке газа по газораспределительным сетям</t>
  </si>
  <si>
    <t>Информация об основных показателях финансово-хозяйственной деятельности АО "УК "ПЛП" на 2017 год (плановых) в сфере оказания услуг по транспортировке газа по газораспределительным сетям</t>
  </si>
  <si>
    <t xml:space="preserve"> </t>
  </si>
  <si>
    <r>
      <t>для групп потребителей с объемом потребления газа (млн. м</t>
    </r>
    <r>
      <rPr>
        <vertAlign val="superscript"/>
        <sz val="12"/>
        <color theme="1"/>
        <rFont val="Calibri"/>
        <family val="2"/>
        <charset val="204"/>
        <scheme val="minor"/>
      </rPr>
      <t>3</t>
    </r>
    <r>
      <rPr>
        <sz val="12"/>
        <color theme="1"/>
        <rFont val="Calibri"/>
        <family val="2"/>
        <charset val="204"/>
        <scheme val="minor"/>
      </rPr>
      <t>/год):                                    от 10 до 100 включительно -</t>
    </r>
    <r>
      <rPr>
        <b/>
        <sz val="12"/>
        <color theme="1"/>
        <rFont val="Calibri"/>
        <family val="2"/>
        <charset val="204"/>
        <scheme val="minor"/>
      </rPr>
      <t xml:space="preserve"> 362,40</t>
    </r>
    <r>
      <rPr>
        <sz val="12"/>
        <color theme="1"/>
        <rFont val="Calibri"/>
        <family val="2"/>
        <charset val="204"/>
        <scheme val="minor"/>
      </rPr>
      <t xml:space="preserve">;                              от 1 до 10 включительно - </t>
    </r>
    <r>
      <rPr>
        <b/>
        <sz val="12"/>
        <color theme="1"/>
        <rFont val="Calibri"/>
        <family val="2"/>
        <charset val="204"/>
        <scheme val="minor"/>
      </rPr>
      <t>543,59</t>
    </r>
    <r>
      <rPr>
        <sz val="12"/>
        <color theme="1"/>
        <rFont val="Calibri"/>
        <family val="2"/>
        <charset val="204"/>
        <scheme val="minor"/>
      </rPr>
      <t>;                               от 0,1 до 1 включительно - 724</t>
    </r>
    <r>
      <rPr>
        <b/>
        <sz val="12"/>
        <color theme="1"/>
        <rFont val="Calibri"/>
        <family val="2"/>
        <charset val="204"/>
        <scheme val="minor"/>
      </rPr>
      <t>,79</t>
    </r>
    <r>
      <rPr>
        <sz val="12"/>
        <color theme="1"/>
        <rFont val="Calibri"/>
        <family val="2"/>
        <charset val="204"/>
        <scheme val="minor"/>
      </rPr>
      <t>;                             от 0,01 до 0,1 включительно - 905</t>
    </r>
    <r>
      <rPr>
        <b/>
        <sz val="12"/>
        <color theme="1"/>
        <rFont val="Calibri"/>
        <family val="2"/>
        <charset val="204"/>
        <scheme val="minor"/>
      </rPr>
      <t>,99</t>
    </r>
    <r>
      <rPr>
        <sz val="12"/>
        <color theme="1"/>
        <rFont val="Calibri"/>
        <family val="2"/>
        <charset val="204"/>
        <scheme val="minor"/>
      </rPr>
      <t>;                               до 0,01 включительно -</t>
    </r>
    <r>
      <rPr>
        <b/>
        <sz val="12"/>
        <color theme="1"/>
        <rFont val="Calibri"/>
        <family val="2"/>
        <charset val="204"/>
        <scheme val="minor"/>
      </rPr>
      <t xml:space="preserve"> 1132,48</t>
    </r>
    <r>
      <rPr>
        <sz val="12"/>
        <color theme="1"/>
        <rFont val="Calibri"/>
        <family val="2"/>
        <charset val="204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</si>
</sst>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vertAlign val="superscript"/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164" fontId="0" fillId="0" borderId="1" xfId="0" applyNumberFormat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4" fillId="0" borderId="1" xfId="0" applyNumberFormat="1" applyFont="1" applyBorder="1"/>
    <xf numFmtId="165" fontId="0" fillId="0" borderId="1" xfId="0" applyNumberForma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9"/>
  <sheetViews>
    <sheetView workbookViewId="0">
      <selection activeCell="F10" sqref="F10"/>
    </sheetView>
  </sheetViews>
  <sheetFormatPr defaultRowHeight="15" x14ac:dyDescent="0.25"/>
  <cols>
    <col min="1" max="1" width="29.85546875" customWidth="1"/>
    <col min="2" max="2" width="11.5703125" customWidth="1"/>
    <col min="3" max="3" width="36.5703125" customWidth="1"/>
    <col min="4" max="4" width="14" customWidth="1"/>
    <col min="5" max="5" width="15" customWidth="1"/>
    <col min="6" max="6" width="37.42578125" customWidth="1"/>
  </cols>
  <sheetData>
    <row r="1" spans="1:11" x14ac:dyDescent="0.25">
      <c r="F1" s="1" t="s">
        <v>0</v>
      </c>
      <c r="K1" s="1"/>
    </row>
    <row r="2" spans="1:11" x14ac:dyDescent="0.25">
      <c r="F2" s="1" t="s">
        <v>1</v>
      </c>
      <c r="K2" s="1"/>
    </row>
    <row r="3" spans="1:11" x14ac:dyDescent="0.25">
      <c r="F3" s="1" t="s">
        <v>2</v>
      </c>
      <c r="K3" s="1"/>
    </row>
    <row r="5" spans="1:11" ht="15.75" x14ac:dyDescent="0.25">
      <c r="A5" s="18" t="s">
        <v>46</v>
      </c>
      <c r="B5" s="18"/>
      <c r="C5" s="18"/>
      <c r="D5" s="18"/>
      <c r="E5" s="18"/>
      <c r="F5" s="18"/>
    </row>
    <row r="6" spans="1:11" ht="15.75" x14ac:dyDescent="0.25">
      <c r="A6" s="9"/>
      <c r="B6" s="9"/>
      <c r="C6" s="9"/>
      <c r="D6" s="9"/>
      <c r="E6" s="9"/>
      <c r="F6" s="9"/>
    </row>
    <row r="7" spans="1:11" ht="63" x14ac:dyDescent="0.25">
      <c r="A7" s="10" t="s">
        <v>7</v>
      </c>
      <c r="B7" s="10" t="s">
        <v>3</v>
      </c>
      <c r="C7" s="10" t="s">
        <v>4</v>
      </c>
      <c r="D7" s="10" t="s">
        <v>8</v>
      </c>
      <c r="E7" s="10" t="s">
        <v>6</v>
      </c>
      <c r="F7" s="10" t="s">
        <v>5</v>
      </c>
    </row>
    <row r="8" spans="1:11" ht="15.75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</row>
    <row r="9" spans="1:11" ht="118.5" customHeight="1" x14ac:dyDescent="0.25">
      <c r="A9" s="12" t="s">
        <v>9</v>
      </c>
      <c r="B9" s="13">
        <v>1</v>
      </c>
      <c r="C9" s="12" t="s">
        <v>48</v>
      </c>
      <c r="D9" s="13" t="s">
        <v>49</v>
      </c>
      <c r="E9" s="13" t="s">
        <v>47</v>
      </c>
      <c r="F9" s="12" t="s">
        <v>53</v>
      </c>
    </row>
  </sheetData>
  <mergeCells count="1">
    <mergeCell ref="A5:F5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2:D20"/>
  <sheetViews>
    <sheetView tabSelected="1" workbookViewId="0">
      <selection activeCell="E17" sqref="E17"/>
    </sheetView>
  </sheetViews>
  <sheetFormatPr defaultRowHeight="15" x14ac:dyDescent="0.25"/>
  <cols>
    <col min="1" max="1" width="40.85546875" customWidth="1"/>
    <col min="2" max="2" width="14.42578125" customWidth="1"/>
    <col min="3" max="3" width="17.140625" customWidth="1"/>
    <col min="4" max="4" width="20" customWidth="1"/>
  </cols>
  <sheetData>
    <row r="2" spans="1:4" ht="56.25" customHeight="1" x14ac:dyDescent="0.25">
      <c r="A2" s="19" t="s">
        <v>50</v>
      </c>
      <c r="B2" s="20"/>
      <c r="C2" s="20"/>
      <c r="D2" s="20"/>
    </row>
    <row r="4" spans="1:4" x14ac:dyDescent="0.25">
      <c r="A4" s="21" t="s">
        <v>10</v>
      </c>
      <c r="B4" s="21" t="s">
        <v>11</v>
      </c>
      <c r="C4" s="21" t="s">
        <v>12</v>
      </c>
      <c r="D4" s="14" t="s">
        <v>13</v>
      </c>
    </row>
    <row r="5" spans="1:4" x14ac:dyDescent="0.25">
      <c r="A5" s="22"/>
      <c r="B5" s="22"/>
      <c r="C5" s="22"/>
      <c r="D5" s="14" t="s">
        <v>45</v>
      </c>
    </row>
    <row r="6" spans="1:4" x14ac:dyDescent="0.25">
      <c r="A6" s="3">
        <v>1</v>
      </c>
      <c r="B6" s="2">
        <v>2</v>
      </c>
      <c r="C6" s="2">
        <v>3</v>
      </c>
      <c r="D6" s="2">
        <v>4</v>
      </c>
    </row>
    <row r="7" spans="1:4" ht="20.100000000000001" customHeight="1" x14ac:dyDescent="0.25">
      <c r="A7" s="4" t="s">
        <v>14</v>
      </c>
      <c r="B7" s="5" t="s">
        <v>27</v>
      </c>
      <c r="C7" s="2" t="s">
        <v>40</v>
      </c>
      <c r="D7" s="17">
        <v>4754.7280000000001</v>
      </c>
    </row>
    <row r="8" spans="1:4" ht="20.100000000000001" customHeight="1" x14ac:dyDescent="0.25">
      <c r="A8" s="4" t="s">
        <v>15</v>
      </c>
      <c r="B8" s="5" t="s">
        <v>28</v>
      </c>
      <c r="C8" s="2" t="s">
        <v>41</v>
      </c>
      <c r="D8" s="7">
        <v>1692.90886</v>
      </c>
    </row>
    <row r="9" spans="1:4" ht="20.100000000000001" customHeight="1" x14ac:dyDescent="0.25">
      <c r="A9" s="4" t="s">
        <v>16</v>
      </c>
      <c r="B9" s="5" t="s">
        <v>29</v>
      </c>
      <c r="C9" s="2" t="s">
        <v>42</v>
      </c>
      <c r="D9" s="7">
        <v>15530.414839999999</v>
      </c>
    </row>
    <row r="10" spans="1:4" ht="20.100000000000001" customHeight="1" x14ac:dyDescent="0.25">
      <c r="A10" s="4" t="s">
        <v>17</v>
      </c>
      <c r="B10" s="5" t="s">
        <v>30</v>
      </c>
      <c r="C10" s="2" t="s">
        <v>42</v>
      </c>
      <c r="D10" s="7">
        <v>11.29499</v>
      </c>
    </row>
    <row r="11" spans="1:4" ht="20.100000000000001" customHeight="1" x14ac:dyDescent="0.25">
      <c r="A11" s="4" t="s">
        <v>18</v>
      </c>
      <c r="B11" s="5" t="s">
        <v>31</v>
      </c>
      <c r="C11" s="2" t="s">
        <v>42</v>
      </c>
      <c r="D11" s="7">
        <f>1107.56876+298.05132</f>
        <v>1405.6200800000001</v>
      </c>
    </row>
    <row r="12" spans="1:4" ht="20.100000000000001" customHeight="1" x14ac:dyDescent="0.25">
      <c r="A12" s="4" t="s">
        <v>19</v>
      </c>
      <c r="B12" s="5" t="s">
        <v>32</v>
      </c>
      <c r="C12" s="2" t="s">
        <v>42</v>
      </c>
      <c r="D12" s="7">
        <v>9532.20982</v>
      </c>
    </row>
    <row r="13" spans="1:4" ht="20.100000000000001" customHeight="1" x14ac:dyDescent="0.25">
      <c r="A13" s="4" t="s">
        <v>20</v>
      </c>
      <c r="B13" s="5" t="s">
        <v>33</v>
      </c>
      <c r="C13" s="2" t="s">
        <v>42</v>
      </c>
      <c r="D13" s="7">
        <v>1169.30268</v>
      </c>
    </row>
    <row r="14" spans="1:4" ht="20.100000000000001" customHeight="1" x14ac:dyDescent="0.25">
      <c r="A14" s="4" t="s">
        <v>21</v>
      </c>
      <c r="B14" s="5" t="s">
        <v>34</v>
      </c>
      <c r="C14" s="2" t="s">
        <v>42</v>
      </c>
      <c r="D14" s="7">
        <v>0</v>
      </c>
    </row>
    <row r="15" spans="1:4" ht="20.100000000000001" customHeight="1" x14ac:dyDescent="0.25">
      <c r="A15" s="4" t="s">
        <v>22</v>
      </c>
      <c r="B15" s="5" t="s">
        <v>35</v>
      </c>
      <c r="C15" s="2" t="s">
        <v>42</v>
      </c>
      <c r="D15" s="7">
        <v>883.69069999999999</v>
      </c>
    </row>
    <row r="16" spans="1:4" ht="20.100000000000001" customHeight="1" x14ac:dyDescent="0.25">
      <c r="A16" s="4" t="s">
        <v>23</v>
      </c>
      <c r="B16" s="5" t="s">
        <v>36</v>
      </c>
      <c r="C16" s="2" t="s">
        <v>42</v>
      </c>
      <c r="D16" s="7">
        <f>D9-D10-D11-D12-D13-D14-D15</f>
        <v>2528.2965699999986</v>
      </c>
    </row>
    <row r="17" spans="1:4" ht="33" customHeight="1" x14ac:dyDescent="0.25">
      <c r="A17" s="15" t="s">
        <v>24</v>
      </c>
      <c r="B17" s="5" t="s">
        <v>37</v>
      </c>
      <c r="C17" s="2" t="s">
        <v>43</v>
      </c>
      <c r="D17" s="7">
        <v>2</v>
      </c>
    </row>
    <row r="18" spans="1:4" ht="20.100000000000001" customHeight="1" x14ac:dyDescent="0.25">
      <c r="A18" s="4"/>
      <c r="B18" s="5"/>
      <c r="C18" s="6"/>
      <c r="D18" s="7"/>
    </row>
    <row r="19" spans="1:4" ht="20.100000000000001" customHeight="1" x14ac:dyDescent="0.25">
      <c r="A19" s="4" t="s">
        <v>25</v>
      </c>
      <c r="B19" s="5" t="s">
        <v>38</v>
      </c>
      <c r="C19" s="2" t="s">
        <v>44</v>
      </c>
      <c r="D19" s="8">
        <v>12.603999999999999</v>
      </c>
    </row>
    <row r="20" spans="1:4" ht="20.100000000000001" customHeight="1" x14ac:dyDescent="0.25">
      <c r="A20" s="4" t="s">
        <v>26</v>
      </c>
      <c r="B20" s="5" t="s">
        <v>39</v>
      </c>
      <c r="C20" s="2" t="s">
        <v>43</v>
      </c>
      <c r="D20" s="7">
        <v>0</v>
      </c>
    </row>
  </sheetData>
  <mergeCells count="4">
    <mergeCell ref="A2:D2"/>
    <mergeCell ref="A4:A5"/>
    <mergeCell ref="B4:B5"/>
    <mergeCell ref="C4:C5"/>
  </mergeCells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H20"/>
  <sheetViews>
    <sheetView workbookViewId="0">
      <selection activeCell="G21" sqref="G21"/>
    </sheetView>
  </sheetViews>
  <sheetFormatPr defaultRowHeight="15" x14ac:dyDescent="0.25"/>
  <cols>
    <col min="1" max="1" width="40.7109375" customWidth="1"/>
    <col min="2" max="2" width="14.140625" customWidth="1"/>
    <col min="3" max="3" width="15.5703125" customWidth="1"/>
    <col min="4" max="4" width="17.5703125" customWidth="1"/>
  </cols>
  <sheetData>
    <row r="2" spans="1:8" ht="53.25" customHeight="1" x14ac:dyDescent="0.25">
      <c r="A2" s="19" t="s">
        <v>51</v>
      </c>
      <c r="B2" s="20"/>
      <c r="C2" s="20"/>
      <c r="D2" s="20"/>
    </row>
    <row r="4" spans="1:8" ht="15" customHeight="1" x14ac:dyDescent="0.25">
      <c r="A4" s="21" t="s">
        <v>10</v>
      </c>
      <c r="B4" s="21" t="s">
        <v>11</v>
      </c>
      <c r="C4" s="21" t="s">
        <v>12</v>
      </c>
      <c r="D4" s="14" t="s">
        <v>13</v>
      </c>
    </row>
    <row r="5" spans="1:8" x14ac:dyDescent="0.25">
      <c r="A5" s="22"/>
      <c r="B5" s="22"/>
      <c r="C5" s="22"/>
      <c r="D5" s="14" t="s">
        <v>45</v>
      </c>
    </row>
    <row r="6" spans="1:8" x14ac:dyDescent="0.25">
      <c r="A6" s="3">
        <v>1</v>
      </c>
      <c r="B6" s="2">
        <v>2</v>
      </c>
      <c r="C6" s="2">
        <v>3</v>
      </c>
      <c r="D6" s="2">
        <v>4</v>
      </c>
    </row>
    <row r="7" spans="1:8" ht="20.100000000000001" customHeight="1" x14ac:dyDescent="0.25">
      <c r="A7" s="4" t="s">
        <v>14</v>
      </c>
      <c r="B7" s="5" t="s">
        <v>27</v>
      </c>
      <c r="C7" s="2" t="s">
        <v>40</v>
      </c>
      <c r="D7" s="16">
        <v>10117.85</v>
      </c>
    </row>
    <row r="8" spans="1:8" ht="20.100000000000001" customHeight="1" x14ac:dyDescent="0.25">
      <c r="A8" s="4" t="s">
        <v>15</v>
      </c>
      <c r="B8" s="5" t="s">
        <v>28</v>
      </c>
      <c r="C8" s="2" t="s">
        <v>41</v>
      </c>
      <c r="D8" s="7">
        <f>D9</f>
        <v>15364.111589999997</v>
      </c>
    </row>
    <row r="9" spans="1:8" ht="20.100000000000001" customHeight="1" x14ac:dyDescent="0.25">
      <c r="A9" s="4" t="s">
        <v>16</v>
      </c>
      <c r="B9" s="5" t="s">
        <v>29</v>
      </c>
      <c r="C9" s="2" t="s">
        <v>42</v>
      </c>
      <c r="D9" s="7">
        <f>SUM(D10:D16)</f>
        <v>15364.111589999997</v>
      </c>
    </row>
    <row r="10" spans="1:8" ht="20.100000000000001" customHeight="1" x14ac:dyDescent="0.25">
      <c r="A10" s="4" t="s">
        <v>17</v>
      </c>
      <c r="B10" s="5" t="s">
        <v>30</v>
      </c>
      <c r="C10" s="2" t="s">
        <v>42</v>
      </c>
      <c r="D10" s="7">
        <f>2269.07/1000</f>
        <v>2.2690700000000001</v>
      </c>
    </row>
    <row r="11" spans="1:8" ht="20.100000000000001" customHeight="1" x14ac:dyDescent="0.25">
      <c r="A11" s="4" t="s">
        <v>18</v>
      </c>
      <c r="B11" s="5" t="s">
        <v>31</v>
      </c>
      <c r="C11" s="2" t="s">
        <v>42</v>
      </c>
      <c r="D11" s="7">
        <f>(1153125+352856.25)/1000</f>
        <v>1505.98125</v>
      </c>
    </row>
    <row r="12" spans="1:8" ht="20.100000000000001" customHeight="1" x14ac:dyDescent="0.25">
      <c r="A12" s="4" t="s">
        <v>19</v>
      </c>
      <c r="B12" s="5" t="s">
        <v>32</v>
      </c>
      <c r="C12" s="2" t="s">
        <v>42</v>
      </c>
      <c r="D12" s="7">
        <f>9420015/1000</f>
        <v>9420.0149999999994</v>
      </c>
    </row>
    <row r="13" spans="1:8" ht="20.100000000000001" customHeight="1" x14ac:dyDescent="0.25">
      <c r="A13" s="4" t="s">
        <v>20</v>
      </c>
      <c r="B13" s="5" t="s">
        <v>33</v>
      </c>
      <c r="C13" s="2" t="s">
        <v>42</v>
      </c>
      <c r="D13" s="7">
        <v>0</v>
      </c>
      <c r="H13" t="s">
        <v>52</v>
      </c>
    </row>
    <row r="14" spans="1:8" ht="20.100000000000001" customHeight="1" x14ac:dyDescent="0.25">
      <c r="A14" s="4" t="s">
        <v>21</v>
      </c>
      <c r="B14" s="5" t="s">
        <v>34</v>
      </c>
      <c r="C14" s="2" t="s">
        <v>42</v>
      </c>
      <c r="D14" s="7">
        <v>0</v>
      </c>
    </row>
    <row r="15" spans="1:8" ht="20.100000000000001" customHeight="1" x14ac:dyDescent="0.25">
      <c r="A15" s="4" t="s">
        <v>22</v>
      </c>
      <c r="B15" s="5" t="s">
        <v>35</v>
      </c>
      <c r="C15" s="2" t="s">
        <v>42</v>
      </c>
      <c r="D15" s="7">
        <v>812.80899999999997</v>
      </c>
    </row>
    <row r="16" spans="1:8" ht="20.100000000000001" customHeight="1" x14ac:dyDescent="0.25">
      <c r="A16" s="4" t="s">
        <v>23</v>
      </c>
      <c r="B16" s="5" t="s">
        <v>36</v>
      </c>
      <c r="C16" s="2" t="s">
        <v>42</v>
      </c>
      <c r="D16" s="7">
        <f>(45898+110000+740062.59+1169354.16+1557722.52)/1000</f>
        <v>3623.0372699999998</v>
      </c>
    </row>
    <row r="17" spans="1:4" ht="35.25" customHeight="1" x14ac:dyDescent="0.25">
      <c r="A17" s="15" t="s">
        <v>24</v>
      </c>
      <c r="B17" s="5" t="s">
        <v>37</v>
      </c>
      <c r="C17" s="2" t="s">
        <v>43</v>
      </c>
      <c r="D17" s="7">
        <v>2</v>
      </c>
    </row>
    <row r="18" spans="1:4" ht="18.75" customHeight="1" x14ac:dyDescent="0.25">
      <c r="A18" s="4"/>
      <c r="B18" s="5"/>
      <c r="C18" s="6"/>
      <c r="D18" s="7"/>
    </row>
    <row r="19" spans="1:4" ht="20.100000000000001" customHeight="1" x14ac:dyDescent="0.25">
      <c r="A19" s="4" t="s">
        <v>25</v>
      </c>
      <c r="B19" s="5" t="s">
        <v>38</v>
      </c>
      <c r="C19" s="2" t="s">
        <v>44</v>
      </c>
      <c r="D19" s="8">
        <v>13.813000000000001</v>
      </c>
    </row>
    <row r="20" spans="1:4" ht="20.100000000000001" customHeight="1" x14ac:dyDescent="0.25">
      <c r="A20" s="4" t="s">
        <v>26</v>
      </c>
      <c r="B20" s="5" t="s">
        <v>39</v>
      </c>
      <c r="C20" s="2" t="s">
        <v>43</v>
      </c>
      <c r="D20" s="7">
        <v>0</v>
      </c>
    </row>
  </sheetData>
  <mergeCells count="4">
    <mergeCell ref="A2:D2"/>
    <mergeCell ref="A4:A5"/>
    <mergeCell ref="B4:B5"/>
    <mergeCell ref="C4:C5"/>
  </mergeCells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П1</vt:lpstr>
      <vt:lpstr>П2б факт16</vt:lpstr>
      <vt:lpstr>П2б план17</vt:lpstr>
      <vt:lpstr>П1!Область_печати</vt:lpstr>
      <vt:lpstr>'П2б план17'!Область_печати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2017-05-17T10:08:23Z</dcterms:modified>
</cp:coreProperties>
</file>