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распределение!$B$1:$B$53</definedName>
  </definedNames>
  <calcPr calcId="145621"/>
</workbook>
</file>

<file path=xl/calcChain.xml><?xml version="1.0" encoding="utf-8"?>
<calcChain xmlns="http://schemas.openxmlformats.org/spreadsheetml/2006/main">
  <c r="E9" i="1" l="1"/>
  <c r="C9" i="1"/>
  <c r="B9" i="1"/>
  <c r="G12" i="1" l="1"/>
  <c r="G23" i="1" s="1"/>
  <c r="E22" i="1"/>
  <c r="C22" i="1"/>
  <c r="B22" i="1"/>
  <c r="C52" i="2" l="1"/>
  <c r="A50" i="2"/>
  <c r="A51" i="2"/>
  <c r="C10" i="2"/>
  <c r="E19" i="1"/>
  <c r="E15" i="1"/>
  <c r="C19" i="1" l="1"/>
  <c r="B19" i="1"/>
  <c r="C15" i="1" l="1"/>
  <c r="B15" i="1"/>
  <c r="C12" i="1" l="1"/>
  <c r="B12" i="1"/>
  <c r="E23" i="1" l="1"/>
  <c r="C23" i="1" l="1"/>
  <c r="B23" i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C39" i="2" l="1"/>
  <c r="C32" i="2" l="1"/>
  <c r="C28" i="2" l="1"/>
  <c r="C27" i="2"/>
  <c r="G7" i="1" l="1"/>
  <c r="C23" i="2"/>
  <c r="C22" i="2"/>
  <c r="C16" i="2"/>
  <c r="C7" i="2"/>
  <c r="C6" i="2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1">
      <text>
        <r>
          <rPr>
            <b/>
            <sz val="9"/>
            <color indexed="81"/>
            <rFont val="Tahoma"/>
            <family val="2"/>
            <charset val="204"/>
          </rPr>
          <t>Дом Кольцова</t>
        </r>
      </text>
    </comment>
    <comment ref="C10" authorId="1">
      <text>
        <r>
          <rPr>
            <b/>
            <sz val="9"/>
            <color indexed="81"/>
            <rFont val="Tahoma"/>
            <family val="2"/>
            <charset val="204"/>
          </rPr>
          <t>ООО 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1">
      <text>
        <r>
          <rPr>
            <b/>
            <sz val="9"/>
            <color indexed="81"/>
            <rFont val="Tahoma"/>
            <family val="2"/>
            <charset val="204"/>
          </rPr>
          <t>Альфа-Финанс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1">
      <text>
        <r>
          <rPr>
            <b/>
            <sz val="9"/>
            <color indexed="81"/>
            <rFont val="Tahoma"/>
            <family val="2"/>
            <charset val="204"/>
          </rPr>
          <t>Кей Пойн</t>
        </r>
      </text>
    </comment>
    <comment ref="C14" authorId="1">
      <text>
        <r>
          <rPr>
            <b/>
            <sz val="9"/>
            <color indexed="81"/>
            <rFont val="Tahoma"/>
            <family val="2"/>
            <charset val="204"/>
          </rPr>
          <t>Проект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9"/>
            <color indexed="81"/>
            <rFont val="Tahoma"/>
            <family val="2"/>
            <charset val="204"/>
          </rPr>
          <t>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1">
      <text>
        <r>
          <rPr>
            <b/>
            <sz val="9"/>
            <color indexed="81"/>
            <rFont val="Tahoma"/>
            <family val="2"/>
            <charset val="204"/>
          </rPr>
          <t>Сириус</t>
        </r>
      </text>
    </comment>
    <comment ref="C18" authorId="1">
      <text>
        <r>
          <rPr>
            <b/>
            <sz val="9"/>
            <color indexed="81"/>
            <rFont val="Tahoma"/>
            <family val="2"/>
            <charset val="204"/>
          </rPr>
          <t>Ботаника Девелопмент</t>
        </r>
      </text>
    </comment>
    <comment ref="C20" authorId="1">
      <text>
        <r>
          <rPr>
            <b/>
            <sz val="9"/>
            <color indexed="81"/>
            <rFont val="Tahoma"/>
            <family val="2"/>
            <charset val="204"/>
          </rPr>
          <t>СДВМ</t>
        </r>
      </text>
    </comment>
    <comment ref="C21" authorId="1">
      <text>
        <r>
          <rPr>
            <b/>
            <sz val="9"/>
            <color indexed="81"/>
            <rFont val="Tahoma"/>
            <family val="2"/>
            <charset val="204"/>
          </rPr>
          <t>Кей Поинт Новосибирск</t>
        </r>
      </text>
    </comment>
  </commentList>
</comments>
</file>

<file path=xl/sharedStrings.xml><?xml version="1.0" encoding="utf-8"?>
<sst xmlns="http://schemas.openxmlformats.org/spreadsheetml/2006/main" count="86" uniqueCount="83">
  <si>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</si>
  <si>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</si>
  <si>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</si>
  <si>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</si>
  <si>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</si>
  <si>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</si>
  <si>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</si>
  <si>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</si>
  <si>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</si>
  <si>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</si>
  <si>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</si>
  <si>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</si>
  <si>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</si>
  <si>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</si>
  <si>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</si>
  <si>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</si>
  <si>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</si>
  <si>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</si>
  <si>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</si>
  <si>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</si>
  <si>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</si>
  <si>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</si>
  <si>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</si>
  <si>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</si>
  <si>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</si>
  <si>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</si>
  <si>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</si>
  <si>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</si>
  <si>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</si>
  <si>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</si>
  <si>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</si>
  <si>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</si>
  <si>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</si>
  <si>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</si>
  <si>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</si>
  <si>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</si>
  <si>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</si>
  <si>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</si>
  <si>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</si>
  <si>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</si>
  <si>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</si>
  <si>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</si>
  <si>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</si>
  <si>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</si>
  <si>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</si>
  <si>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</si>
  <si>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</si>
  <si>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</si>
  <si>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</si>
  <si>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</si>
  <si>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</si>
  <si>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</si>
  <si>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</si>
  <si>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</si>
  <si>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</si>
  <si>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</si>
  <si>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</si>
  <si>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</si>
  <si>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</si>
  <si>
    <t>Итого в февраль</t>
  </si>
  <si>
    <t>2023  год</t>
  </si>
  <si>
    <t>ООО "Дом Кольцова"</t>
  </si>
  <si>
    <t>Договор №21/23/2 от 27.03.2023</t>
  </si>
  <si>
    <t>Итого в март</t>
  </si>
  <si>
    <t>март</t>
  </si>
  <si>
    <t xml:space="preserve"> АО "УК "СПУТНИК Д.У.ЗПИФ" </t>
  </si>
  <si>
    <t xml:space="preserve">ООО "Кей Поинт Новосибирск" </t>
  </si>
  <si>
    <t>Итого в апрель</t>
  </si>
  <si>
    <t>апрель</t>
  </si>
  <si>
    <t>Договор №48/23 от 09.06.2023</t>
  </si>
  <si>
    <t>май</t>
  </si>
  <si>
    <t>Итого в май</t>
  </si>
  <si>
    <t>Договор №25/23/1 от 21.04.2023</t>
  </si>
  <si>
    <t>Договор №45/23 от 01.06.2023</t>
  </si>
  <si>
    <t>Договор №43/23 от 01.06.2023</t>
  </si>
  <si>
    <t>ООО Ботаника Девелопмент</t>
  </si>
  <si>
    <t>ООО "ТДС"</t>
  </si>
  <si>
    <t>Итого в июне</t>
  </si>
  <si>
    <t>Договор №56/23 от 28.06.2023</t>
  </si>
  <si>
    <t xml:space="preserve"> сентябрь 2023  год</t>
  </si>
  <si>
    <t>Договор №45/23/1 от 02.06.2023</t>
  </si>
  <si>
    <t>июль 2023  год</t>
  </si>
  <si>
    <t>октябрь 2023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</si>
</sst>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0_ ;\-0\ "/>
    <numFmt numFmtId="168" formatCode="_-* #,##0.0_р_._-;\-* #,##0.0_р_._-;_-* &quot;-&quot;??_р_._-;_-@_-"/>
    <numFmt numFmtId="169" formatCode="#,##0.00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9" fillId="2" borderId="1" xfId="0" applyNumberFormat="1" applyFont="1" applyFill="1" applyBorder="1"/>
    <xf numFmtId="4" fontId="4" fillId="0" borderId="1" xfId="0" applyNumberFormat="1" applyFont="1" applyBorder="1"/>
    <xf numFmtId="167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9" fontId="9" fillId="0" borderId="1" xfId="0" applyNumberFormat="1" applyFont="1" applyBorder="1"/>
    <xf numFmtId="166" fontId="0" fillId="0" borderId="0" xfId="0" applyNumberFormat="1" applyFont="1"/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tabSelected="1" topLeftCell="A10" zoomScaleNormal="100" workbookViewId="0">
      <selection activeCell="S9" sqref="S9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6" t="s">
        <v>0</v>
      </c>
      <c r="B1" s="46"/>
      <c r="C1" s="46"/>
      <c r="D1" s="46"/>
      <c r="E1" s="46"/>
      <c r="F1" s="47"/>
      <c r="G1" s="47"/>
    </row>
    <row r="2" spans="1:17" ht="11.25" customHeight="1" x14ac:dyDescent="0.25">
      <c r="A2" s="48"/>
      <c r="B2" s="48"/>
      <c r="C2" s="48"/>
      <c r="D2" s="48"/>
      <c r="E2" s="48"/>
      <c r="F2" s="48"/>
      <c r="G2" s="48"/>
    </row>
    <row r="3" spans="1:17" ht="15.75" x14ac:dyDescent="0.25">
      <c r="A3" s="49" t="s">
        <v>58</v>
      </c>
      <c r="B3" s="49"/>
      <c r="C3" s="49"/>
      <c r="D3" s="49"/>
      <c r="E3" s="49"/>
      <c r="F3" s="49"/>
      <c r="G3" s="49"/>
    </row>
    <row r="4" spans="1:17" ht="16.5" customHeight="1" x14ac:dyDescent="0.25">
      <c r="A4" s="50"/>
      <c r="B4" s="50"/>
      <c r="C4" s="50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29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17" s="12" customFormat="1" ht="34.5" customHeight="1" x14ac:dyDescent="0.25">
      <c r="A7" s="17" t="s">
        <v>32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4">
        <f>G6</f>
        <v>0</v>
      </c>
    </row>
    <row r="8" spans="1:17" s="12" customFormat="1" ht="34.5" customHeight="1" x14ac:dyDescent="0.25">
      <c r="A8" s="42"/>
      <c r="B8" s="30">
        <v>1</v>
      </c>
      <c r="C8" s="30">
        <v>250</v>
      </c>
      <c r="D8" s="23" t="s">
        <v>62</v>
      </c>
      <c r="E8" s="23">
        <v>89250</v>
      </c>
      <c r="F8" s="35" t="s">
        <v>60</v>
      </c>
      <c r="G8" s="23">
        <v>0</v>
      </c>
    </row>
    <row r="9" spans="1:17" s="12" customFormat="1" ht="34.5" customHeight="1" x14ac:dyDescent="0.25">
      <c r="A9" s="17" t="s">
        <v>59</v>
      </c>
      <c r="B9" s="28">
        <f>B8</f>
        <v>1</v>
      </c>
      <c r="C9" s="28">
        <f>C8</f>
        <v>250</v>
      </c>
      <c r="D9" s="23">
        <v>0</v>
      </c>
      <c r="E9" s="37">
        <f>E8</f>
        <v>89250</v>
      </c>
      <c r="F9" s="23">
        <v>0</v>
      </c>
      <c r="G9" s="23">
        <v>0</v>
      </c>
    </row>
    <row r="10" spans="1:17" s="12" customFormat="1" ht="34.5" customHeight="1" x14ac:dyDescent="0.25">
      <c r="A10" s="45" t="s">
        <v>64</v>
      </c>
      <c r="B10" s="30">
        <v>1</v>
      </c>
      <c r="C10" s="30">
        <v>200</v>
      </c>
      <c r="D10" s="23">
        <v>0</v>
      </c>
      <c r="E10" s="23">
        <v>0</v>
      </c>
      <c r="F10" s="23">
        <v>0</v>
      </c>
      <c r="G10" s="30">
        <v>1</v>
      </c>
    </row>
    <row r="11" spans="1:17" s="12" customFormat="1" ht="34.5" customHeight="1" x14ac:dyDescent="0.25">
      <c r="A11" s="43"/>
      <c r="B11" s="30">
        <v>1</v>
      </c>
      <c r="C11" s="30">
        <v>6000</v>
      </c>
      <c r="D11" s="23">
        <v>0</v>
      </c>
      <c r="E11" s="23">
        <v>0</v>
      </c>
      <c r="F11" s="23">
        <v>0</v>
      </c>
      <c r="G11" s="30">
        <v>1</v>
      </c>
    </row>
    <row r="12" spans="1:17" s="12" customFormat="1" ht="34.5" customHeight="1" x14ac:dyDescent="0.25">
      <c r="A12" s="17" t="s">
        <v>63</v>
      </c>
      <c r="B12" s="28">
        <f>SUM(B10:B11)</f>
        <v>2</v>
      </c>
      <c r="C12" s="36">
        <f>SUM(C10:C11)</f>
        <v>6200</v>
      </c>
      <c r="D12" s="23"/>
      <c r="E12" s="28"/>
      <c r="F12" s="23"/>
      <c r="G12" s="28">
        <f>G11+G10</f>
        <v>2</v>
      </c>
    </row>
    <row r="13" spans="1:17" s="12" customFormat="1" ht="34.5" customHeight="1" x14ac:dyDescent="0.25">
      <c r="A13" s="45" t="s">
        <v>68</v>
      </c>
      <c r="B13" s="30">
        <v>1</v>
      </c>
      <c r="C13" s="30">
        <v>3600</v>
      </c>
      <c r="D13" s="23" t="s">
        <v>69</v>
      </c>
      <c r="E13" s="23">
        <v>2071356.07</v>
      </c>
      <c r="F13" s="35" t="s">
        <v>82</v>
      </c>
      <c r="G13" s="23">
        <v>0</v>
      </c>
    </row>
    <row r="14" spans="1:17" s="12" customFormat="1" ht="34.5" customHeight="1" x14ac:dyDescent="0.25">
      <c r="A14" s="43"/>
      <c r="B14" s="30">
        <v>1</v>
      </c>
      <c r="C14" s="30">
        <v>100</v>
      </c>
      <c r="D14" s="23" t="s">
        <v>72</v>
      </c>
      <c r="E14" s="23">
        <v>89250</v>
      </c>
      <c r="F14" s="35" t="s">
        <v>60</v>
      </c>
      <c r="G14" s="23">
        <v>0</v>
      </c>
    </row>
    <row r="15" spans="1:17" s="12" customFormat="1" ht="34.5" customHeight="1" x14ac:dyDescent="0.25">
      <c r="A15" s="17" t="s">
        <v>67</v>
      </c>
      <c r="B15" s="28">
        <f>B13+B14</f>
        <v>2</v>
      </c>
      <c r="C15" s="28">
        <f>C13+C14</f>
        <v>3700</v>
      </c>
      <c r="D15" s="23"/>
      <c r="E15" s="37">
        <f>E13+E14</f>
        <v>2160606.0700000003</v>
      </c>
      <c r="F15" s="23"/>
      <c r="G15" s="24"/>
    </row>
    <row r="16" spans="1:17" s="12" customFormat="1" ht="34.5" customHeight="1" x14ac:dyDescent="0.25">
      <c r="A16" s="45" t="s">
        <v>70</v>
      </c>
      <c r="B16" s="28">
        <v>1</v>
      </c>
      <c r="C16" s="30">
        <v>200</v>
      </c>
      <c r="D16" s="23" t="s">
        <v>80</v>
      </c>
      <c r="E16" s="23">
        <v>373422.55</v>
      </c>
      <c r="F16" s="35" t="s">
        <v>79</v>
      </c>
      <c r="G16" s="23">
        <v>0</v>
      </c>
    </row>
    <row r="17" spans="1:7" s="12" customFormat="1" ht="34.5" customHeight="1" x14ac:dyDescent="0.25">
      <c r="A17" s="43"/>
      <c r="B17" s="28">
        <v>1</v>
      </c>
      <c r="C17" s="30">
        <v>20</v>
      </c>
      <c r="D17" s="23" t="s">
        <v>73</v>
      </c>
      <c r="E17" s="23">
        <v>49268.4</v>
      </c>
      <c r="F17" s="35" t="s">
        <v>81</v>
      </c>
      <c r="G17" s="23">
        <v>0</v>
      </c>
    </row>
    <row r="18" spans="1:7" s="12" customFormat="1" ht="34.5" customHeight="1" x14ac:dyDescent="0.25">
      <c r="A18" s="44"/>
      <c r="B18" s="28">
        <v>1</v>
      </c>
      <c r="C18" s="38">
        <v>549.85</v>
      </c>
      <c r="D18" s="23" t="s">
        <v>74</v>
      </c>
      <c r="E18" s="23">
        <v>36473114.590000004</v>
      </c>
      <c r="F18" s="35" t="s">
        <v>60</v>
      </c>
      <c r="G18" s="23">
        <v>0</v>
      </c>
    </row>
    <row r="19" spans="1:7" s="12" customFormat="1" ht="34.5" customHeight="1" x14ac:dyDescent="0.25">
      <c r="A19" s="17" t="s">
        <v>71</v>
      </c>
      <c r="B19" s="28">
        <f>B17+B18+B16</f>
        <v>3</v>
      </c>
      <c r="C19" s="28">
        <f>C17+C18+C16</f>
        <v>769.85</v>
      </c>
      <c r="D19" s="23"/>
      <c r="E19" s="37">
        <f>E17+E18+E16</f>
        <v>36895805.539999999</v>
      </c>
      <c r="F19" s="23"/>
      <c r="G19" s="24"/>
    </row>
    <row r="20" spans="1:7" s="12" customFormat="1" ht="34.5" customHeight="1" x14ac:dyDescent="0.25">
      <c r="A20" s="43"/>
      <c r="B20" s="28">
        <v>1</v>
      </c>
      <c r="C20" s="30">
        <v>50</v>
      </c>
      <c r="D20" s="23">
        <v>0</v>
      </c>
      <c r="E20" s="23">
        <v>0</v>
      </c>
      <c r="F20" s="23">
        <v>0</v>
      </c>
      <c r="G20" s="23">
        <v>0</v>
      </c>
    </row>
    <row r="21" spans="1:7" s="12" customFormat="1" ht="34.5" customHeight="1" x14ac:dyDescent="0.25">
      <c r="A21" s="44"/>
      <c r="B21" s="28">
        <v>1</v>
      </c>
      <c r="C21" s="38">
        <v>400</v>
      </c>
      <c r="D21" s="23" t="s">
        <v>78</v>
      </c>
      <c r="E21" s="38">
        <v>146170.79999999999</v>
      </c>
      <c r="F21" s="35" t="s">
        <v>81</v>
      </c>
      <c r="G21" s="23">
        <v>0</v>
      </c>
    </row>
    <row r="22" spans="1:7" s="12" customFormat="1" ht="34.5" customHeight="1" x14ac:dyDescent="0.25">
      <c r="A22" s="17" t="s">
        <v>77</v>
      </c>
      <c r="B22" s="28">
        <f>B20+B21</f>
        <v>2</v>
      </c>
      <c r="C22" s="28">
        <f>C20+C21</f>
        <v>450</v>
      </c>
      <c r="D22" s="23"/>
      <c r="E22" s="37">
        <f>E20+E21</f>
        <v>146170.79999999999</v>
      </c>
      <c r="F22" s="23"/>
      <c r="G22" s="24"/>
    </row>
    <row r="23" spans="1:7" s="26" customFormat="1" ht="32.25" customHeight="1" x14ac:dyDescent="0.25">
      <c r="A23" s="27" t="s">
        <v>7</v>
      </c>
      <c r="B23" s="28">
        <f>B7+B9+B12+B15+B19+B22</f>
        <v>10</v>
      </c>
      <c r="C23" s="28">
        <f>C7+C9+C12+C15+C19+C22</f>
        <v>11369.85</v>
      </c>
      <c r="D23" s="28"/>
      <c r="E23" s="37">
        <f>E7+E9+E12+E15+E19+E22</f>
        <v>39291832.409999996</v>
      </c>
      <c r="F23" s="28"/>
      <c r="G23" s="28">
        <f>G12</f>
        <v>2</v>
      </c>
    </row>
    <row r="25" spans="1:7" x14ac:dyDescent="0.25">
      <c r="B25" s="41"/>
    </row>
  </sheetData>
  <mergeCells count="8">
    <mergeCell ref="A20:A21"/>
    <mergeCell ref="A16:A18"/>
    <mergeCell ref="A13:A14"/>
    <mergeCell ref="A10:A11"/>
    <mergeCell ref="A1:G1"/>
    <mergeCell ref="A2:G2"/>
    <mergeCell ref="A3:G3"/>
    <mergeCell ref="A4:C4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opLeftCell="A25" zoomScaleNormal="100" workbookViewId="0">
      <selection activeCell="C29" sqref="C29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1" t="s">
        <v>42</v>
      </c>
      <c r="B1" s="51"/>
      <c r="C1" s="51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51" si="0">A5+1</f>
        <v>3</v>
      </c>
      <c r="B6" s="11" t="s">
        <v>37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34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35</v>
      </c>
      <c r="C8" s="31">
        <v>1007.1</v>
      </c>
    </row>
    <row r="9" spans="1:3" ht="17.25" x14ac:dyDescent="0.3">
      <c r="A9" s="10">
        <f t="shared" si="0"/>
        <v>6</v>
      </c>
      <c r="B9" s="11" t="s">
        <v>36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38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48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65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40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47</v>
      </c>
      <c r="C29" s="31">
        <v>100</v>
      </c>
    </row>
    <row r="30" spans="1:3" ht="17.25" x14ac:dyDescent="0.3">
      <c r="A30" s="10">
        <f t="shared" si="0"/>
        <v>27</v>
      </c>
      <c r="B30" s="6" t="s">
        <v>31</v>
      </c>
      <c r="C30" s="31">
        <v>180</v>
      </c>
    </row>
    <row r="31" spans="1:3" ht="17.25" x14ac:dyDescent="0.3">
      <c r="A31" s="10">
        <f t="shared" si="0"/>
        <v>28</v>
      </c>
      <c r="B31" s="6" t="s">
        <v>66</v>
      </c>
      <c r="C31" s="31">
        <v>3600</v>
      </c>
    </row>
    <row r="32" spans="1:3" ht="17.25" x14ac:dyDescent="0.3">
      <c r="A32" s="10">
        <f t="shared" si="0"/>
        <v>29</v>
      </c>
      <c r="B32" s="6" t="s">
        <v>33</v>
      </c>
      <c r="C32" s="33">
        <f>1300+500</f>
        <v>1800</v>
      </c>
    </row>
    <row r="33" spans="1:3" ht="17.25" x14ac:dyDescent="0.3">
      <c r="A33" s="10">
        <f t="shared" si="0"/>
        <v>30</v>
      </c>
      <c r="B33" s="11" t="s">
        <v>55</v>
      </c>
      <c r="C33" s="33">
        <v>6885</v>
      </c>
    </row>
    <row r="34" spans="1:3" ht="17.25" x14ac:dyDescent="0.3">
      <c r="A34" s="10">
        <f t="shared" si="0"/>
        <v>31</v>
      </c>
      <c r="B34" s="11" t="s">
        <v>40</v>
      </c>
      <c r="C34" s="33">
        <v>560</v>
      </c>
    </row>
    <row r="35" spans="1:3" ht="17.25" x14ac:dyDescent="0.3">
      <c r="A35" s="10">
        <f t="shared" si="0"/>
        <v>32</v>
      </c>
      <c r="B35" s="11" t="s">
        <v>39</v>
      </c>
      <c r="C35" s="33">
        <v>649</v>
      </c>
    </row>
    <row r="36" spans="1:3" ht="17.25" x14ac:dyDescent="0.3">
      <c r="A36" s="10">
        <f t="shared" si="0"/>
        <v>33</v>
      </c>
      <c r="B36" s="6" t="s">
        <v>41</v>
      </c>
      <c r="C36" s="33">
        <v>825</v>
      </c>
    </row>
    <row r="37" spans="1:3" ht="17.25" x14ac:dyDescent="0.3">
      <c r="A37" s="10">
        <f t="shared" si="0"/>
        <v>34</v>
      </c>
      <c r="B37" s="6" t="s">
        <v>44</v>
      </c>
      <c r="C37" s="33">
        <v>8</v>
      </c>
    </row>
    <row r="38" spans="1:3" ht="17.25" x14ac:dyDescent="0.3">
      <c r="A38" s="10">
        <f t="shared" si="0"/>
        <v>35</v>
      </c>
      <c r="B38" s="6" t="s">
        <v>49</v>
      </c>
      <c r="C38" s="33">
        <f>765+383+150</f>
        <v>1298</v>
      </c>
    </row>
    <row r="39" spans="1:3" ht="17.25" x14ac:dyDescent="0.3">
      <c r="A39" s="10">
        <f t="shared" si="0"/>
        <v>36</v>
      </c>
      <c r="B39" s="6" t="s">
        <v>50</v>
      </c>
      <c r="C39" s="33">
        <f>1150</f>
        <v>1150</v>
      </c>
    </row>
    <row r="40" spans="1:3" ht="17.25" x14ac:dyDescent="0.3">
      <c r="A40" s="10">
        <f t="shared" si="0"/>
        <v>37</v>
      </c>
      <c r="B40" s="6" t="s">
        <v>43</v>
      </c>
      <c r="C40" s="33">
        <v>1000</v>
      </c>
    </row>
    <row r="41" spans="1:3" ht="17.25" x14ac:dyDescent="0.3">
      <c r="A41" s="10">
        <f t="shared" si="0"/>
        <v>38</v>
      </c>
      <c r="B41" s="6" t="s">
        <v>45</v>
      </c>
      <c r="C41" s="33">
        <v>28</v>
      </c>
    </row>
    <row r="42" spans="1:3" ht="17.25" x14ac:dyDescent="0.3">
      <c r="A42" s="10">
        <f t="shared" si="0"/>
        <v>39</v>
      </c>
      <c r="B42" s="6" t="s">
        <v>46</v>
      </c>
      <c r="C42" s="33">
        <v>2000</v>
      </c>
    </row>
    <row r="43" spans="1:3" ht="17.25" x14ac:dyDescent="0.3">
      <c r="A43" s="10">
        <f t="shared" si="0"/>
        <v>40</v>
      </c>
      <c r="B43" s="6" t="s">
        <v>52</v>
      </c>
      <c r="C43" s="33">
        <v>480</v>
      </c>
    </row>
    <row r="44" spans="1:3" ht="17.25" x14ac:dyDescent="0.3">
      <c r="A44" s="10">
        <f t="shared" si="0"/>
        <v>41</v>
      </c>
      <c r="B44" s="11" t="s">
        <v>51</v>
      </c>
      <c r="C44" s="33">
        <v>4999.8999999999996</v>
      </c>
    </row>
    <row r="45" spans="1:3" ht="17.25" x14ac:dyDescent="0.3">
      <c r="A45" s="10">
        <f t="shared" si="0"/>
        <v>42</v>
      </c>
      <c r="B45" s="11" t="s">
        <v>53</v>
      </c>
      <c r="C45" s="33">
        <v>395.73</v>
      </c>
    </row>
    <row r="46" spans="1:3" ht="17.25" x14ac:dyDescent="0.3">
      <c r="A46" s="10">
        <f t="shared" si="0"/>
        <v>43</v>
      </c>
      <c r="B46" s="11" t="s">
        <v>54</v>
      </c>
      <c r="C46" s="33">
        <v>2700</v>
      </c>
    </row>
    <row r="47" spans="1:3" ht="17.25" x14ac:dyDescent="0.3">
      <c r="A47" s="10">
        <f t="shared" si="0"/>
        <v>44</v>
      </c>
      <c r="B47" s="11" t="s">
        <v>56</v>
      </c>
      <c r="C47" s="33">
        <v>4000</v>
      </c>
    </row>
    <row r="48" spans="1:3" ht="17.25" x14ac:dyDescent="0.3">
      <c r="A48" s="10">
        <f t="shared" si="0"/>
        <v>45</v>
      </c>
      <c r="B48" s="11" t="s">
        <v>57</v>
      </c>
      <c r="C48" s="33">
        <v>15</v>
      </c>
    </row>
    <row r="49" spans="1:3" ht="17.25" x14ac:dyDescent="0.3">
      <c r="A49" s="10">
        <f t="shared" si="0"/>
        <v>46</v>
      </c>
      <c r="B49" s="11" t="s">
        <v>61</v>
      </c>
      <c r="C49" s="33">
        <v>250</v>
      </c>
    </row>
    <row r="50" spans="1:3" ht="17.25" x14ac:dyDescent="0.3">
      <c r="A50" s="10">
        <f t="shared" si="0"/>
        <v>47</v>
      </c>
      <c r="B50" s="11" t="s">
        <v>76</v>
      </c>
      <c r="C50" s="33">
        <v>200</v>
      </c>
    </row>
    <row r="51" spans="1:3" ht="17.25" x14ac:dyDescent="0.3">
      <c r="A51" s="10">
        <f t="shared" si="0"/>
        <v>48</v>
      </c>
      <c r="B51" s="11" t="s">
        <v>75</v>
      </c>
      <c r="C51" s="33">
        <v>549.85</v>
      </c>
    </row>
    <row r="52" spans="1:3" ht="18.75" x14ac:dyDescent="0.3">
      <c r="A52" s="5"/>
      <c r="B52" s="8" t="s">
        <v>19</v>
      </c>
      <c r="C52" s="34">
        <f>SUM(C4:C51)</f>
        <v>72350.585000000021</v>
      </c>
    </row>
    <row r="53" spans="1:3" x14ac:dyDescent="0.25">
      <c r="C53" s="25"/>
    </row>
    <row r="54" spans="1:3" x14ac:dyDescent="0.25">
      <c r="C54" s="39"/>
    </row>
  </sheetData>
  <autoFilter ref="B1:B53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2023-06-09T09:06:19Z</cp:lastPrinted>
  <dcterms:created xsi:type="dcterms:W3CDTF">2014-07-07T07:53:10Z</dcterms:created>
  <dcterms:modified xsi:type="dcterms:W3CDTF">2023-07-31T09:06:45Z</dcterms:modified>
</cp:coreProperties>
</file>