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июнь, 2кв\сайт\"/>
    </mc:Choice>
  </mc:AlternateContent>
  <xr:revisionPtr revIDLastSave="0" documentId="13_ncr:1_{B9285575-CD4C-47E9-94BF-0BD9919BE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1" hidden="1">распределение!$B$1:$B$64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A60" i="2"/>
  <c r="A61" i="2" s="1"/>
  <c r="A62" i="2" s="1"/>
  <c r="E26" i="1"/>
  <c r="E25" i="1"/>
  <c r="C26" i="1"/>
  <c r="C25" i="1"/>
  <c r="B26" i="1"/>
  <c r="B25" i="1"/>
  <c r="E22" i="1"/>
  <c r="C22" i="1"/>
  <c r="B22" i="1"/>
  <c r="G8" i="1"/>
  <c r="G26" i="1" s="1"/>
  <c r="E8" i="1"/>
  <c r="C8" i="1"/>
  <c r="C11" i="1"/>
  <c r="C15" i="1"/>
  <c r="E15" i="1"/>
  <c r="E11" i="1"/>
  <c r="E17" i="1"/>
  <c r="C17" i="1"/>
  <c r="B17" i="1"/>
  <c r="B15" i="1"/>
  <c r="B11" i="1" l="1"/>
  <c r="B8" i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C39" i="2" l="1"/>
  <c r="C32" i="2" l="1"/>
  <c r="C28" i="2" l="1"/>
  <c r="C27" i="2"/>
  <c r="C23" i="2" l="1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<sst xmlns="http://schemas.openxmlformats.org/spreadsheetml/2006/main" count="112" uniqueCount="99">
  <si>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</si>
  <si>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</si>
  <si>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</si>
  <si>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</si>
  <si>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</si>
  <si>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</si>
  <si>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</si>
  <si>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</si>
  <si>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</si>
  <si>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</si>
  <si>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</si>
  <si>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</si>
  <si>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</si>
  <si>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</si>
  <si>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</si>
  <si>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</si>
  <si>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</si>
  <si>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</si>
  <si>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</si>
  <si>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</si>
  <si>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</si>
  <si>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</si>
  <si>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</si>
  <si>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</si>
  <si>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</si>
  <si>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</si>
  <si>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</si>
  <si>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</si>
  <si>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</si>
  <si>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</si>
  <si>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</si>
  <si>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</si>
  <si>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</si>
  <si>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</si>
  <si>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</si>
  <si>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</si>
  <si>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</si>
  <si>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</si>
  <si>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</si>
  <si>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</si>
  <si>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</si>
  <si>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</si>
  <si>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</si>
  <si>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</si>
  <si>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</si>
  <si>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</si>
  <si>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</si>
  <si>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</si>
  <si>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</si>
  <si>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</si>
  <si>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</si>
  <si>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</si>
  <si>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</si>
  <si>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</si>
  <si>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</si>
  <si>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</si>
  <si>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</si>
  <si>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</si>
  <si>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</si>
  <si>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</si>
  <si>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</si>
  <si>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</si>
  <si>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</si>
  <si>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</si>
  <si>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</si>
  <si>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</si>
  <si>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</si>
  <si>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</si>
  <si>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</si>
  <si>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</si>
  <si>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</si>
  <si>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</si>
  <si>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</si>
  <si>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</si>
  <si>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</si>
  <si>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</si>
  <si>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</si>
  <si>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</si>
  <si>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</si>
  <si>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</si>
  <si>
    <t>ООО Свободные Технологии Инфиниринг"</t>
  </si>
  <si>
    <t>ООО Подорожник-Новосибирск</t>
  </si>
  <si>
    <t>Итого апрель</t>
  </si>
  <si>
    <t>договор №28/24/2 от 25.03.2024</t>
  </si>
  <si>
    <t>апрель</t>
  </si>
  <si>
    <t>договор №44/24 от 21.05.2024</t>
  </si>
  <si>
    <t>договор №24/24/2 от 15.03.2024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</si>
  <si>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</si>
  <si>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</si>
  <si>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</si>
  <si>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</si>
  <si>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</si>
  <si>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</si>
  <si>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</si>
  <si>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</si>
  <si>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</si>
  <si>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</si>
  <si>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</si>
  <si>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 от 28.06.2024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</si>
</sst>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164" fontId="19" fillId="0" borderId="1" xfId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A13" zoomScaleNormal="100" workbookViewId="0">
      <selection activeCell="D24" sqref="D2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4" t="s">
        <v>0</v>
      </c>
      <c r="B1" s="44"/>
      <c r="C1" s="44"/>
      <c r="D1" s="44"/>
      <c r="E1" s="44"/>
      <c r="F1" s="45"/>
      <c r="G1" s="45"/>
    </row>
    <row r="2" spans="1:17" ht="11.25" customHeight="1" x14ac:dyDescent="0.25">
      <c r="A2" s="46"/>
      <c r="B2" s="46"/>
      <c r="C2" s="46"/>
      <c r="D2" s="46"/>
      <c r="E2" s="46"/>
      <c r="F2" s="46"/>
      <c r="G2" s="46"/>
    </row>
    <row r="3" spans="1:17" ht="15.75" x14ac:dyDescent="0.25">
      <c r="A3" s="47" t="s">
        <v>66</v>
      </c>
      <c r="B3" s="47"/>
      <c r="C3" s="47"/>
      <c r="D3" s="47"/>
      <c r="E3" s="47"/>
      <c r="F3" s="47"/>
      <c r="G3" s="47"/>
    </row>
    <row r="4" spans="1:17" ht="16.5" customHeight="1" x14ac:dyDescent="0.25">
      <c r="A4" s="48"/>
      <c r="B4" s="48"/>
      <c r="C4" s="48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1" t="s">
        <v>6</v>
      </c>
      <c r="B6" s="29">
        <v>1</v>
      </c>
      <c r="C6" s="23">
        <v>15</v>
      </c>
      <c r="D6" s="23" t="s">
        <v>72</v>
      </c>
      <c r="E6" s="23">
        <v>66840</v>
      </c>
      <c r="F6" s="23" t="s">
        <v>66</v>
      </c>
      <c r="G6" s="23">
        <v>0</v>
      </c>
    </row>
    <row r="7" spans="1:17" ht="34.5" customHeight="1" x14ac:dyDescent="0.25">
      <c r="A7" s="42"/>
      <c r="B7" s="29">
        <v>1</v>
      </c>
      <c r="C7" s="23">
        <v>1968.6</v>
      </c>
      <c r="D7" s="39" t="s">
        <v>92</v>
      </c>
      <c r="E7" s="39" t="s">
        <v>92</v>
      </c>
      <c r="F7" s="39" t="s">
        <v>92</v>
      </c>
      <c r="G7" s="29">
        <v>1</v>
      </c>
    </row>
    <row r="8" spans="1:17" s="12" customFormat="1" ht="34.5" customHeight="1" x14ac:dyDescent="0.25">
      <c r="A8" s="17" t="s">
        <v>65</v>
      </c>
      <c r="B8" s="28">
        <f>B6+B7</f>
        <v>2</v>
      </c>
      <c r="C8" s="33">
        <f>C6+C7</f>
        <v>1983.6</v>
      </c>
      <c r="D8" s="23"/>
      <c r="E8" s="33">
        <f>E6</f>
        <v>66840</v>
      </c>
      <c r="F8" s="23"/>
      <c r="G8" s="28">
        <f>G7</f>
        <v>1</v>
      </c>
    </row>
    <row r="9" spans="1:17" s="12" customFormat="1" ht="34.5" customHeight="1" x14ac:dyDescent="0.25">
      <c r="A9" s="41" t="s">
        <v>73</v>
      </c>
      <c r="B9" s="29">
        <v>1</v>
      </c>
      <c r="C9" s="38">
        <v>250</v>
      </c>
      <c r="D9" s="23" t="s">
        <v>75</v>
      </c>
      <c r="E9" s="23">
        <v>788141.47</v>
      </c>
      <c r="F9" s="23" t="s">
        <v>66</v>
      </c>
      <c r="G9" s="23">
        <v>0</v>
      </c>
    </row>
    <row r="10" spans="1:17" s="12" customFormat="1" ht="34.5" customHeight="1" x14ac:dyDescent="0.25">
      <c r="A10" s="42"/>
      <c r="B10" s="29">
        <v>1</v>
      </c>
      <c r="C10" s="38">
        <v>194</v>
      </c>
      <c r="D10" s="23" t="s">
        <v>76</v>
      </c>
      <c r="E10" s="23">
        <v>128754</v>
      </c>
      <c r="F10" s="23" t="s">
        <v>66</v>
      </c>
      <c r="G10" s="23">
        <v>0</v>
      </c>
    </row>
    <row r="11" spans="1:17" s="12" customFormat="1" ht="34.5" customHeight="1" x14ac:dyDescent="0.25">
      <c r="A11" s="17" t="s">
        <v>74</v>
      </c>
      <c r="B11" s="28">
        <f>SUM(B9:B10)</f>
        <v>2</v>
      </c>
      <c r="C11" s="33">
        <f>SUM(C9:C10)</f>
        <v>444</v>
      </c>
      <c r="D11" s="23"/>
      <c r="E11" s="33">
        <f>SUM(E9:E10)</f>
        <v>916895.47</v>
      </c>
      <c r="F11" s="23"/>
      <c r="G11" s="24"/>
    </row>
    <row r="12" spans="1:17" s="12" customFormat="1" ht="34.5" customHeight="1" x14ac:dyDescent="0.25">
      <c r="A12" s="41" t="s">
        <v>78</v>
      </c>
      <c r="B12" s="29">
        <v>1</v>
      </c>
      <c r="C12" s="29">
        <v>150</v>
      </c>
      <c r="D12" s="23" t="s">
        <v>77</v>
      </c>
      <c r="E12" s="23">
        <v>1119049.1299999999</v>
      </c>
      <c r="F12" s="23" t="s">
        <v>66</v>
      </c>
      <c r="G12" s="23">
        <v>0</v>
      </c>
    </row>
    <row r="13" spans="1:17" s="12" customFormat="1" ht="34.5" customHeight="1" x14ac:dyDescent="0.25">
      <c r="A13" s="43"/>
      <c r="B13" s="29">
        <v>1</v>
      </c>
      <c r="C13" s="38">
        <v>218.12</v>
      </c>
      <c r="D13" s="23" t="s">
        <v>86</v>
      </c>
      <c r="E13" s="23">
        <v>2218924.5499999998</v>
      </c>
      <c r="F13" s="23" t="s">
        <v>66</v>
      </c>
      <c r="G13" s="23">
        <v>0</v>
      </c>
    </row>
    <row r="14" spans="1:17" s="12" customFormat="1" ht="34.5" customHeight="1" x14ac:dyDescent="0.25">
      <c r="A14" s="42"/>
      <c r="B14" s="29">
        <v>1</v>
      </c>
      <c r="C14" s="29">
        <v>15</v>
      </c>
      <c r="D14" s="23" t="s">
        <v>83</v>
      </c>
      <c r="E14" s="23">
        <v>66840</v>
      </c>
      <c r="F14" s="23" t="s">
        <v>66</v>
      </c>
      <c r="G14" s="23">
        <v>0</v>
      </c>
    </row>
    <row r="15" spans="1:17" s="12" customFormat="1" ht="34.5" customHeight="1" x14ac:dyDescent="0.25">
      <c r="A15" s="17" t="s">
        <v>79</v>
      </c>
      <c r="B15" s="28">
        <f>SUM(B12:B14)</f>
        <v>3</v>
      </c>
      <c r="C15" s="33">
        <f>SUM(C12:C14)</f>
        <v>383.12</v>
      </c>
      <c r="D15" s="23"/>
      <c r="E15" s="33">
        <f>SUM(E12:E14)</f>
        <v>3404813.6799999997</v>
      </c>
      <c r="F15" s="23"/>
      <c r="G15" s="24"/>
    </row>
    <row r="16" spans="1:17" s="12" customFormat="1" ht="34.5" customHeight="1" x14ac:dyDescent="0.25">
      <c r="A16" s="40" t="s">
        <v>84</v>
      </c>
      <c r="B16" s="29">
        <v>1</v>
      </c>
      <c r="C16" s="29">
        <v>15</v>
      </c>
      <c r="D16" s="23" t="s">
        <v>85</v>
      </c>
      <c r="E16" s="23">
        <v>74942.399999999994</v>
      </c>
      <c r="F16" s="23" t="s">
        <v>66</v>
      </c>
      <c r="G16" s="23">
        <v>0</v>
      </c>
    </row>
    <row r="17" spans="1:7" s="12" customFormat="1" ht="34.5" customHeight="1" x14ac:dyDescent="0.25">
      <c r="A17" s="17" t="s">
        <v>82</v>
      </c>
      <c r="B17" s="28">
        <f>B16</f>
        <v>1</v>
      </c>
      <c r="C17" s="33">
        <f>C16</f>
        <v>15</v>
      </c>
      <c r="D17" s="23"/>
      <c r="E17" s="33">
        <f>E16</f>
        <v>74942.399999999994</v>
      </c>
      <c r="F17" s="23"/>
      <c r="G17" s="24"/>
    </row>
    <row r="18" spans="1:7" s="12" customFormat="1" ht="34.5" customHeight="1" x14ac:dyDescent="0.25">
      <c r="A18" s="41" t="s">
        <v>93</v>
      </c>
      <c r="B18" s="29">
        <v>1</v>
      </c>
      <c r="C18" s="38">
        <v>149.9</v>
      </c>
      <c r="D18" s="23" t="s">
        <v>88</v>
      </c>
      <c r="E18" s="23">
        <v>87781.38</v>
      </c>
      <c r="F18" s="23" t="s">
        <v>89</v>
      </c>
      <c r="G18" s="23">
        <v>0</v>
      </c>
    </row>
    <row r="19" spans="1:7" s="12" customFormat="1" ht="34.5" customHeight="1" x14ac:dyDescent="0.25">
      <c r="A19" s="43"/>
      <c r="B19" s="29">
        <v>1</v>
      </c>
      <c r="C19" s="38">
        <v>300</v>
      </c>
      <c r="D19" s="23" t="s">
        <v>90</v>
      </c>
      <c r="E19" s="23">
        <v>386022</v>
      </c>
      <c r="F19" s="23" t="s">
        <v>66</v>
      </c>
      <c r="G19" s="23">
        <v>0</v>
      </c>
    </row>
    <row r="20" spans="1:7" s="12" customFormat="1" ht="34.5" customHeight="1" x14ac:dyDescent="0.25">
      <c r="A20" s="43"/>
      <c r="B20" s="29">
        <v>1</v>
      </c>
      <c r="C20" s="38">
        <v>500</v>
      </c>
      <c r="D20" s="23" t="s">
        <v>91</v>
      </c>
      <c r="E20" s="23">
        <v>3289714.6</v>
      </c>
      <c r="F20" s="23" t="s">
        <v>66</v>
      </c>
      <c r="G20" s="23">
        <v>0</v>
      </c>
    </row>
    <row r="21" spans="1:7" s="12" customFormat="1" ht="34.5" customHeight="1" x14ac:dyDescent="0.25">
      <c r="A21" s="42"/>
      <c r="B21" s="29">
        <v>1</v>
      </c>
      <c r="C21" s="38">
        <v>50</v>
      </c>
      <c r="D21" s="23" t="s">
        <v>94</v>
      </c>
      <c r="E21" s="23">
        <v>128757</v>
      </c>
      <c r="F21" s="23" t="s">
        <v>66</v>
      </c>
      <c r="G21" s="23"/>
    </row>
    <row r="22" spans="1:7" s="12" customFormat="1" ht="34.5" customHeight="1" x14ac:dyDescent="0.25">
      <c r="A22" s="17" t="s">
        <v>87</v>
      </c>
      <c r="B22" s="28">
        <f>SUM(B18:B21)</f>
        <v>4</v>
      </c>
      <c r="C22" s="33">
        <f>SUM(C18:C21)</f>
        <v>999.9</v>
      </c>
      <c r="D22" s="23"/>
      <c r="E22" s="33">
        <f>SUM(E18:E21)</f>
        <v>3892274.98</v>
      </c>
      <c r="F22" s="23"/>
      <c r="G22" s="24"/>
    </row>
    <row r="23" spans="1:7" s="12" customFormat="1" ht="34.5" customHeight="1" x14ac:dyDescent="0.25">
      <c r="A23" s="41" t="s">
        <v>97</v>
      </c>
      <c r="B23" s="29">
        <v>1</v>
      </c>
      <c r="C23" s="38">
        <v>15</v>
      </c>
      <c r="D23" s="23" t="s">
        <v>98</v>
      </c>
      <c r="E23" s="38">
        <v>66840</v>
      </c>
      <c r="F23" s="23" t="s">
        <v>66</v>
      </c>
      <c r="G23" s="24"/>
    </row>
    <row r="24" spans="1:7" s="12" customFormat="1" ht="34.5" customHeight="1" x14ac:dyDescent="0.25">
      <c r="A24" s="42"/>
      <c r="B24" s="29">
        <v>1</v>
      </c>
      <c r="C24" s="38">
        <v>750</v>
      </c>
      <c r="D24" s="23"/>
      <c r="E24" s="33"/>
      <c r="F24" s="23"/>
      <c r="G24" s="24"/>
    </row>
    <row r="25" spans="1:7" s="12" customFormat="1" ht="34.5" customHeight="1" x14ac:dyDescent="0.25">
      <c r="A25" s="17" t="s">
        <v>95</v>
      </c>
      <c r="B25" s="28">
        <f>B23+B24</f>
        <v>2</v>
      </c>
      <c r="C25" s="33">
        <f>C23+C24</f>
        <v>765</v>
      </c>
      <c r="D25" s="23"/>
      <c r="E25" s="33">
        <f>E23+E24</f>
        <v>66840</v>
      </c>
      <c r="F25" s="23"/>
      <c r="G25" s="24"/>
    </row>
    <row r="26" spans="1:7" s="26" customFormat="1" ht="32.25" customHeight="1" x14ac:dyDescent="0.25">
      <c r="A26" s="27" t="s">
        <v>7</v>
      </c>
      <c r="B26" s="28">
        <f>B8+B11+B15+B17+B22+B25</f>
        <v>14</v>
      </c>
      <c r="C26" s="33">
        <f>C8+C11+C15+C17+C22+C25</f>
        <v>4590.62</v>
      </c>
      <c r="D26" s="28"/>
      <c r="E26" s="33">
        <f>E8+E11+E15+E17+E22+E25</f>
        <v>8422606.5299999993</v>
      </c>
      <c r="F26" s="29"/>
      <c r="G26" s="28">
        <f>G22+G17+G15-G11+G8</f>
        <v>1</v>
      </c>
    </row>
    <row r="28" spans="1:7" x14ac:dyDescent="0.25">
      <c r="B28" s="36"/>
    </row>
  </sheetData>
  <mergeCells count="9">
    <mergeCell ref="A23:A24"/>
    <mergeCell ref="A18:A21"/>
    <mergeCell ref="A12:A14"/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topLeftCell="A37" zoomScaleNormal="100" workbookViewId="0">
      <selection activeCell="C64" sqref="C6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9" t="s">
        <v>70</v>
      </c>
      <c r="B1" s="49"/>
      <c r="C1" s="49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v>3600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60</v>
      </c>
      <c r="C50" s="37">
        <v>200</v>
      </c>
    </row>
    <row r="51" spans="1:3" ht="17.25" x14ac:dyDescent="0.3">
      <c r="A51" s="10">
        <f t="shared" si="0"/>
        <v>48</v>
      </c>
      <c r="B51" s="11" t="s">
        <v>59</v>
      </c>
      <c r="C51" s="37">
        <v>549.85</v>
      </c>
    </row>
    <row r="52" spans="1:3" ht="17.25" x14ac:dyDescent="0.3">
      <c r="A52" s="10">
        <f>A51+1</f>
        <v>49</v>
      </c>
      <c r="B52" s="11" t="s">
        <v>61</v>
      </c>
      <c r="C52" s="37">
        <v>15</v>
      </c>
    </row>
    <row r="53" spans="1:3" ht="17.25" x14ac:dyDescent="0.3">
      <c r="A53" s="10">
        <f t="shared" ref="A53:A62" si="1">A52+1</f>
        <v>50</v>
      </c>
      <c r="B53" s="11" t="s">
        <v>62</v>
      </c>
      <c r="C53" s="37">
        <v>250</v>
      </c>
    </row>
    <row r="54" spans="1:3" ht="17.25" x14ac:dyDescent="0.3">
      <c r="A54" s="10">
        <f t="shared" si="1"/>
        <v>51</v>
      </c>
      <c r="B54" s="11" t="s">
        <v>63</v>
      </c>
      <c r="C54" s="37">
        <v>446.21</v>
      </c>
    </row>
    <row r="55" spans="1:3" ht="17.25" x14ac:dyDescent="0.3">
      <c r="A55" s="10">
        <f t="shared" si="1"/>
        <v>52</v>
      </c>
      <c r="B55" s="11" t="s">
        <v>64</v>
      </c>
      <c r="C55" s="37">
        <v>500</v>
      </c>
    </row>
    <row r="56" spans="1:3" ht="17.25" x14ac:dyDescent="0.3">
      <c r="A56" s="10">
        <f t="shared" si="1"/>
        <v>53</v>
      </c>
      <c r="B56" s="11" t="s">
        <v>69</v>
      </c>
      <c r="C56" s="37">
        <v>397</v>
      </c>
    </row>
    <row r="57" spans="1:3" ht="17.25" x14ac:dyDescent="0.3">
      <c r="A57" s="10">
        <f t="shared" si="1"/>
        <v>54</v>
      </c>
      <c r="B57" s="11" t="s">
        <v>67</v>
      </c>
      <c r="C57" s="37">
        <v>2300</v>
      </c>
    </row>
    <row r="58" spans="1:3" ht="17.25" x14ac:dyDescent="0.3">
      <c r="A58" s="10">
        <f t="shared" si="1"/>
        <v>55</v>
      </c>
      <c r="B58" s="11" t="s">
        <v>68</v>
      </c>
      <c r="C58" s="37">
        <v>15</v>
      </c>
    </row>
    <row r="59" spans="1:3" ht="17.25" x14ac:dyDescent="0.3">
      <c r="A59" s="10">
        <f t="shared" si="1"/>
        <v>56</v>
      </c>
      <c r="B59" s="11" t="s">
        <v>71</v>
      </c>
      <c r="C59" s="37">
        <v>250</v>
      </c>
    </row>
    <row r="60" spans="1:3" ht="17.25" x14ac:dyDescent="0.3">
      <c r="A60" s="10">
        <f t="shared" si="1"/>
        <v>57</v>
      </c>
      <c r="B60" s="11" t="s">
        <v>80</v>
      </c>
      <c r="C60" s="37">
        <v>50</v>
      </c>
    </row>
    <row r="61" spans="1:3" ht="17.25" x14ac:dyDescent="0.3">
      <c r="A61" s="10">
        <f t="shared" si="1"/>
        <v>58</v>
      </c>
      <c r="B61" s="11" t="s">
        <v>81</v>
      </c>
      <c r="C61" s="37">
        <v>15</v>
      </c>
    </row>
    <row r="62" spans="1:3" ht="17.25" x14ac:dyDescent="0.3">
      <c r="A62" s="10">
        <f t="shared" si="1"/>
        <v>59</v>
      </c>
      <c r="B62" s="11" t="s">
        <v>96</v>
      </c>
      <c r="C62" s="37">
        <v>15</v>
      </c>
    </row>
    <row r="63" spans="1:3" ht="18.75" x14ac:dyDescent="0.3">
      <c r="A63" s="5"/>
      <c r="B63" s="8" t="s">
        <v>19</v>
      </c>
      <c r="C63" s="32">
        <f>SUM(C4:C62)</f>
        <v>76578.795000000027</v>
      </c>
    </row>
    <row r="64" spans="1:3" x14ac:dyDescent="0.25">
      <c r="C64" s="25"/>
    </row>
    <row r="65" spans="3:3" x14ac:dyDescent="0.25">
      <c r="C65" s="34"/>
    </row>
  </sheetData>
  <autoFilter ref="B1:B64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2024-07-18T03:04:15Z</dcterms:modified>
</cp:coreProperties>
</file>