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распределение!$B$1:$B$53</definedName>
  </definedNames>
  <calcPr calcId="145621"/>
</workbook>
</file>

<file path=xl/calcChain.xml><?xml version="1.0" encoding="utf-8"?>
<calcChain xmlns="http://schemas.openxmlformats.org/spreadsheetml/2006/main">
  <c r="B21" i="1" l="1"/>
  <c r="C52" i="2" l="1"/>
  <c r="A50" i="2"/>
  <c r="A51" i="2"/>
  <c r="C10" i="2"/>
  <c r="E21" i="1"/>
  <c r="E20" i="1"/>
  <c r="E16" i="1"/>
  <c r="C21" i="1" l="1"/>
  <c r="C20" i="1"/>
  <c r="B20" i="1"/>
  <c r="C16" i="1" l="1"/>
  <c r="B16" i="1"/>
  <c r="C13" i="1" l="1"/>
  <c r="B13" i="1"/>
  <c r="E10" i="1" l="1"/>
  <c r="C10" i="1" l="1"/>
  <c r="B10" i="1"/>
  <c r="G10" i="1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C39" i="2" l="1"/>
  <c r="C32" i="2" l="1"/>
  <c r="C28" i="2" l="1"/>
  <c r="C27" i="2"/>
  <c r="G7" i="1" l="1"/>
  <c r="G21" i="1" s="1"/>
  <c r="C23" i="2"/>
  <c r="C22" i="2"/>
  <c r="C16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Велдберриз - заявка на изменения мощности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8" authorId="1">
      <text>
        <r>
          <rPr>
            <b/>
            <sz val="9"/>
            <color indexed="81"/>
            <rFont val="Tahoma"/>
            <family val="2"/>
            <charset val="204"/>
          </rPr>
          <t>доп.соглашение об уменьшении мощности с 300 кВт на 250 кВт</t>
        </r>
      </text>
    </comment>
    <comment ref="C9" authorId="1">
      <text>
        <r>
          <rPr>
            <b/>
            <sz val="9"/>
            <color indexed="81"/>
            <rFont val="Tahoma"/>
            <family val="2"/>
            <charset val="204"/>
          </rPr>
          <t>Дом Кольцова</t>
        </r>
      </text>
    </comment>
    <comment ref="C11" authorId="1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2" authorId="1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4" authorId="1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5" authorId="1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8" authorId="1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9" authorId="1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</commentList>
</comments>
</file>

<file path=xl/sharedStrings.xml><?xml version="1.0" encoding="utf-8"?>
<sst xmlns="http://schemas.openxmlformats.org/spreadsheetml/2006/main" count="84" uniqueCount="79">
  <si>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</si>
  <si>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</si>
  <si>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</si>
  <si>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</si>
  <si>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</si>
  <si>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</si>
  <si>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</si>
  <si>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</si>
  <si>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</si>
  <si>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</si>
  <si>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</si>
  <si>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</si>
  <si>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</si>
  <si>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</si>
  <si>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</si>
  <si>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</si>
  <si>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</si>
  <si>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</si>
  <si>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</si>
  <si>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</si>
  <si>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</si>
  <si>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</si>
  <si>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</si>
  <si>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</si>
  <si>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</si>
  <si>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</si>
  <si>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</si>
  <si>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</si>
  <si>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</si>
  <si>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</si>
  <si>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</si>
  <si>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</si>
  <si>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</si>
  <si>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</si>
  <si>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</si>
  <si>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</si>
  <si>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</si>
  <si>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</si>
  <si>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</si>
  <si>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</si>
  <si>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</si>
  <si>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</si>
  <si>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</si>
  <si>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</si>
  <si>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</si>
  <si>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</si>
  <si>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</si>
  <si>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</si>
  <si>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</si>
  <si>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</si>
  <si>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</si>
  <si>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</si>
  <si>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</si>
  <si>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</si>
  <si>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</si>
  <si>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</si>
  <si>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</si>
  <si>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</si>
  <si>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</si>
  <si>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февраль</t>
  </si>
  <si>
    <t>Итого в февраль</t>
  </si>
  <si>
    <t>Договор №79/22 от 14.12.2022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</si>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</sst>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9" fillId="2" borderId="1" xfId="0" applyNumberFormat="1" applyFont="1" applyFill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"/>
  <sheetViews>
    <sheetView topLeftCell="A7" zoomScaleNormal="100" workbookViewId="0">
      <selection activeCell="Y12" sqref="Y12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4" t="s">
        <v>0</v>
      </c>
      <c r="B1" s="44"/>
      <c r="C1" s="44"/>
      <c r="D1" s="44"/>
      <c r="E1" s="44"/>
      <c r="F1" s="45"/>
      <c r="G1" s="45"/>
    </row>
    <row r="2" spans="1:17" ht="11.25" customHeight="1" x14ac:dyDescent="0.25">
      <c r="A2" s="46"/>
      <c r="B2" s="46"/>
      <c r="C2" s="46"/>
      <c r="D2" s="46"/>
      <c r="E2" s="46"/>
      <c r="F2" s="46"/>
      <c r="G2" s="46"/>
    </row>
    <row r="3" spans="1:17" ht="15.75" x14ac:dyDescent="0.25">
      <c r="A3" s="47" t="s">
        <v>58</v>
      </c>
      <c r="B3" s="47"/>
      <c r="C3" s="47"/>
      <c r="D3" s="47"/>
      <c r="E3" s="47"/>
      <c r="F3" s="47"/>
      <c r="G3" s="47"/>
    </row>
    <row r="4" spans="1:17" ht="16.5" customHeight="1" x14ac:dyDescent="0.25">
      <c r="A4" s="48"/>
      <c r="B4" s="48"/>
      <c r="C4" s="48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9" t="s">
        <v>59</v>
      </c>
      <c r="B8" s="30">
        <v>1</v>
      </c>
      <c r="C8" s="30">
        <v>250</v>
      </c>
      <c r="D8" s="23" t="s">
        <v>61</v>
      </c>
      <c r="E8" s="23">
        <v>155506</v>
      </c>
      <c r="F8" s="35" t="s">
        <v>62</v>
      </c>
      <c r="G8" s="23">
        <v>0</v>
      </c>
    </row>
    <row r="9" spans="1:17" s="12" customFormat="1" ht="34.5" customHeight="1" x14ac:dyDescent="0.25">
      <c r="A9" s="50"/>
      <c r="B9" s="30">
        <v>1</v>
      </c>
      <c r="C9" s="30">
        <v>250</v>
      </c>
      <c r="D9" s="23" t="s">
        <v>64</v>
      </c>
      <c r="E9" s="23">
        <v>89250</v>
      </c>
      <c r="F9" s="35" t="s">
        <v>62</v>
      </c>
      <c r="G9" s="23"/>
    </row>
    <row r="10" spans="1:17" s="12" customFormat="1" ht="34.5" customHeight="1" x14ac:dyDescent="0.25">
      <c r="A10" s="17" t="s">
        <v>60</v>
      </c>
      <c r="B10" s="28">
        <f>B8+B9</f>
        <v>2</v>
      </c>
      <c r="C10" s="28">
        <f>C8+C9</f>
        <v>500</v>
      </c>
      <c r="D10" s="23">
        <v>0</v>
      </c>
      <c r="E10" s="37">
        <f>E8+E9</f>
        <v>244756</v>
      </c>
      <c r="F10" s="23">
        <v>0</v>
      </c>
      <c r="G10" s="24">
        <f>G8</f>
        <v>0</v>
      </c>
    </row>
    <row r="11" spans="1:17" s="12" customFormat="1" ht="34.5" customHeight="1" x14ac:dyDescent="0.25">
      <c r="A11" s="41" t="s">
        <v>66</v>
      </c>
      <c r="B11" s="30">
        <v>1</v>
      </c>
      <c r="C11" s="30">
        <v>200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42"/>
      <c r="B12" s="30">
        <v>1</v>
      </c>
      <c r="C12" s="30">
        <v>6000</v>
      </c>
      <c r="D12" s="23"/>
      <c r="E12" s="28"/>
      <c r="F12" s="23"/>
      <c r="G12" s="24"/>
    </row>
    <row r="13" spans="1:17" s="12" customFormat="1" ht="34.5" customHeight="1" x14ac:dyDescent="0.25">
      <c r="A13" s="17" t="s">
        <v>65</v>
      </c>
      <c r="B13" s="28">
        <f>SUM(B11:B12)</f>
        <v>2</v>
      </c>
      <c r="C13" s="36">
        <f>SUM(C11:C12)</f>
        <v>6200</v>
      </c>
      <c r="D13" s="23"/>
      <c r="E13" s="28"/>
      <c r="F13" s="23"/>
      <c r="G13" s="24"/>
    </row>
    <row r="14" spans="1:17" s="12" customFormat="1" ht="34.5" customHeight="1" x14ac:dyDescent="0.25">
      <c r="A14" s="41" t="s">
        <v>70</v>
      </c>
      <c r="B14" s="30">
        <v>1</v>
      </c>
      <c r="C14" s="30">
        <v>3600</v>
      </c>
      <c r="D14" s="23" t="s">
        <v>71</v>
      </c>
      <c r="E14" s="23">
        <v>2071356.07</v>
      </c>
      <c r="F14" s="35" t="s">
        <v>62</v>
      </c>
      <c r="G14" s="24"/>
    </row>
    <row r="15" spans="1:17" s="12" customFormat="1" ht="34.5" customHeight="1" x14ac:dyDescent="0.25">
      <c r="A15" s="42"/>
      <c r="B15" s="30">
        <v>1</v>
      </c>
      <c r="C15" s="30">
        <v>100</v>
      </c>
      <c r="D15" s="23" t="s">
        <v>74</v>
      </c>
      <c r="E15" s="23">
        <v>89250</v>
      </c>
      <c r="F15" s="35" t="s">
        <v>62</v>
      </c>
      <c r="G15" s="24"/>
    </row>
    <row r="16" spans="1:17" s="12" customFormat="1" ht="34.5" customHeight="1" x14ac:dyDescent="0.25">
      <c r="A16" s="17" t="s">
        <v>69</v>
      </c>
      <c r="B16" s="28">
        <f>B14+B15</f>
        <v>2</v>
      </c>
      <c r="C16" s="28">
        <f>C14+C15</f>
        <v>3700</v>
      </c>
      <c r="D16" s="23"/>
      <c r="E16" s="28">
        <f>E14+E15</f>
        <v>2160606.0700000003</v>
      </c>
      <c r="F16" s="23"/>
      <c r="G16" s="24"/>
    </row>
    <row r="17" spans="1:7" s="12" customFormat="1" ht="34.5" customHeight="1" x14ac:dyDescent="0.25">
      <c r="A17" s="41" t="s">
        <v>72</v>
      </c>
      <c r="B17" s="28">
        <v>1</v>
      </c>
      <c r="C17" s="30">
        <v>200</v>
      </c>
      <c r="D17" s="23"/>
      <c r="E17" s="28"/>
      <c r="F17" s="35"/>
      <c r="G17" s="24"/>
    </row>
    <row r="18" spans="1:7" s="12" customFormat="1" ht="34.5" customHeight="1" x14ac:dyDescent="0.25">
      <c r="A18" s="42"/>
      <c r="B18" s="28">
        <v>1</v>
      </c>
      <c r="C18" s="30">
        <v>20</v>
      </c>
      <c r="D18" s="23" t="s">
        <v>75</v>
      </c>
      <c r="E18" s="23">
        <v>49268.4</v>
      </c>
      <c r="F18" s="35" t="s">
        <v>62</v>
      </c>
      <c r="G18" s="24"/>
    </row>
    <row r="19" spans="1:7" s="12" customFormat="1" ht="34.5" customHeight="1" x14ac:dyDescent="0.25">
      <c r="A19" s="43"/>
      <c r="B19" s="28">
        <v>1</v>
      </c>
      <c r="C19" s="38">
        <v>549.85</v>
      </c>
      <c r="D19" s="23" t="s">
        <v>76</v>
      </c>
      <c r="E19" s="23">
        <v>36473114.590000004</v>
      </c>
      <c r="F19" s="35" t="s">
        <v>62</v>
      </c>
      <c r="G19" s="24"/>
    </row>
    <row r="20" spans="1:7" s="12" customFormat="1" ht="34.5" customHeight="1" x14ac:dyDescent="0.25">
      <c r="A20" s="17" t="s">
        <v>73</v>
      </c>
      <c r="B20" s="28">
        <f>B18+B19+B17</f>
        <v>3</v>
      </c>
      <c r="C20" s="28">
        <f>C18+C19+C17</f>
        <v>769.85</v>
      </c>
      <c r="D20" s="23"/>
      <c r="E20" s="28">
        <f>E18+E19+E17</f>
        <v>36522382.990000002</v>
      </c>
      <c r="F20" s="23"/>
      <c r="G20" s="24"/>
    </row>
    <row r="21" spans="1:7" s="26" customFormat="1" ht="32.25" customHeight="1" x14ac:dyDescent="0.25">
      <c r="A21" s="27" t="s">
        <v>7</v>
      </c>
      <c r="B21" s="28">
        <f>B7+B10+B13+B16+B20</f>
        <v>9</v>
      </c>
      <c r="C21" s="28">
        <f>C7+C10+C13+C16+C20</f>
        <v>11169.85</v>
      </c>
      <c r="D21" s="28"/>
      <c r="E21" s="28">
        <f>E7+E10+E13+E16+E20</f>
        <v>38927745.060000002</v>
      </c>
      <c r="F21" s="28"/>
      <c r="G21" s="28">
        <f>SUM(G6:Q16)</f>
        <v>1</v>
      </c>
    </row>
  </sheetData>
  <mergeCells count="8">
    <mergeCell ref="A17:A19"/>
    <mergeCell ref="A14:A15"/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topLeftCell="A22" zoomScaleNormal="100" workbookViewId="0">
      <selection activeCell="D33" sqref="D33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1" t="s">
        <v>42</v>
      </c>
      <c r="B1" s="51"/>
      <c r="C1" s="51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67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40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31">
        <v>100</v>
      </c>
    </row>
    <row r="30" spans="1:3" ht="17.25" x14ac:dyDescent="0.3">
      <c r="A30" s="10">
        <f t="shared" si="0"/>
        <v>27</v>
      </c>
      <c r="B30" s="6" t="s">
        <v>31</v>
      </c>
      <c r="C30" s="31">
        <v>180</v>
      </c>
    </row>
    <row r="31" spans="1:3" ht="17.25" x14ac:dyDescent="0.3">
      <c r="A31" s="10">
        <f t="shared" si="0"/>
        <v>28</v>
      </c>
      <c r="B31" s="6" t="s">
        <v>68</v>
      </c>
      <c r="C31" s="31">
        <v>3600</v>
      </c>
    </row>
    <row r="32" spans="1:3" ht="17.25" x14ac:dyDescent="0.3">
      <c r="A32" s="10">
        <f t="shared" si="0"/>
        <v>29</v>
      </c>
      <c r="B32" s="6" t="s">
        <v>33</v>
      </c>
      <c r="C32" s="33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33">
        <v>6885</v>
      </c>
    </row>
    <row r="34" spans="1:3" ht="17.25" x14ac:dyDescent="0.3">
      <c r="A34" s="10">
        <f t="shared" si="0"/>
        <v>31</v>
      </c>
      <c r="B34" s="11" t="s">
        <v>40</v>
      </c>
      <c r="C34" s="33">
        <v>560</v>
      </c>
    </row>
    <row r="35" spans="1:3" ht="17.25" x14ac:dyDescent="0.3">
      <c r="A35" s="10">
        <f t="shared" si="0"/>
        <v>32</v>
      </c>
      <c r="B35" s="11" t="s">
        <v>39</v>
      </c>
      <c r="C35" s="33">
        <v>649</v>
      </c>
    </row>
    <row r="36" spans="1:3" ht="17.25" x14ac:dyDescent="0.3">
      <c r="A36" s="10">
        <f t="shared" si="0"/>
        <v>33</v>
      </c>
      <c r="B36" s="6" t="s">
        <v>41</v>
      </c>
      <c r="C36" s="33">
        <v>825</v>
      </c>
    </row>
    <row r="37" spans="1:3" ht="17.25" x14ac:dyDescent="0.3">
      <c r="A37" s="10">
        <f t="shared" si="0"/>
        <v>34</v>
      </c>
      <c r="B37" s="6" t="s">
        <v>44</v>
      </c>
      <c r="C37" s="33">
        <v>8</v>
      </c>
    </row>
    <row r="38" spans="1:3" ht="17.25" x14ac:dyDescent="0.3">
      <c r="A38" s="10">
        <f t="shared" si="0"/>
        <v>35</v>
      </c>
      <c r="B38" s="6" t="s">
        <v>49</v>
      </c>
      <c r="C38" s="33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33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33">
        <v>1000</v>
      </c>
    </row>
    <row r="41" spans="1:3" ht="17.25" x14ac:dyDescent="0.3">
      <c r="A41" s="10">
        <f t="shared" si="0"/>
        <v>38</v>
      </c>
      <c r="B41" s="6" t="s">
        <v>45</v>
      </c>
      <c r="C41" s="33">
        <v>28</v>
      </c>
    </row>
    <row r="42" spans="1:3" ht="17.25" x14ac:dyDescent="0.3">
      <c r="A42" s="10">
        <f t="shared" si="0"/>
        <v>39</v>
      </c>
      <c r="B42" s="6" t="s">
        <v>46</v>
      </c>
      <c r="C42" s="33">
        <v>2000</v>
      </c>
    </row>
    <row r="43" spans="1:3" ht="17.25" x14ac:dyDescent="0.3">
      <c r="A43" s="10">
        <f t="shared" si="0"/>
        <v>40</v>
      </c>
      <c r="B43" s="6" t="s">
        <v>52</v>
      </c>
      <c r="C43" s="33">
        <v>480</v>
      </c>
    </row>
    <row r="44" spans="1:3" ht="17.25" x14ac:dyDescent="0.3">
      <c r="A44" s="10">
        <f t="shared" si="0"/>
        <v>41</v>
      </c>
      <c r="B44" s="11" t="s">
        <v>51</v>
      </c>
      <c r="C44" s="33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33">
        <v>395.73</v>
      </c>
    </row>
    <row r="46" spans="1:3" ht="17.25" x14ac:dyDescent="0.3">
      <c r="A46" s="10">
        <f t="shared" si="0"/>
        <v>43</v>
      </c>
      <c r="B46" s="11" t="s">
        <v>54</v>
      </c>
      <c r="C46" s="33">
        <v>2700</v>
      </c>
    </row>
    <row r="47" spans="1:3" ht="17.25" x14ac:dyDescent="0.3">
      <c r="A47" s="10">
        <f t="shared" si="0"/>
        <v>44</v>
      </c>
      <c r="B47" s="11" t="s">
        <v>56</v>
      </c>
      <c r="C47" s="33">
        <v>4000</v>
      </c>
    </row>
    <row r="48" spans="1:3" ht="17.25" x14ac:dyDescent="0.3">
      <c r="A48" s="10">
        <f t="shared" si="0"/>
        <v>45</v>
      </c>
      <c r="B48" s="11" t="s">
        <v>57</v>
      </c>
      <c r="C48" s="33">
        <v>15</v>
      </c>
    </row>
    <row r="49" spans="1:3" ht="17.25" x14ac:dyDescent="0.3">
      <c r="A49" s="10">
        <f t="shared" si="0"/>
        <v>46</v>
      </c>
      <c r="B49" s="11" t="s">
        <v>63</v>
      </c>
      <c r="C49" s="33">
        <v>250</v>
      </c>
    </row>
    <row r="50" spans="1:3" ht="17.25" x14ac:dyDescent="0.3">
      <c r="A50" s="10">
        <f t="shared" si="0"/>
        <v>47</v>
      </c>
      <c r="B50" s="11" t="s">
        <v>78</v>
      </c>
      <c r="C50" s="33">
        <v>200</v>
      </c>
    </row>
    <row r="51" spans="1:3" ht="17.25" x14ac:dyDescent="0.3">
      <c r="A51" s="10">
        <f t="shared" si="0"/>
        <v>48</v>
      </c>
      <c r="B51" s="11" t="s">
        <v>77</v>
      </c>
      <c r="C51" s="33">
        <v>549.85</v>
      </c>
    </row>
    <row r="52" spans="1:3" ht="18.75" x14ac:dyDescent="0.3">
      <c r="A52" s="5"/>
      <c r="B52" s="8" t="s">
        <v>19</v>
      </c>
      <c r="C52" s="34">
        <f>SUM(C4:C51)</f>
        <v>72350.585000000021</v>
      </c>
    </row>
    <row r="53" spans="1:3" x14ac:dyDescent="0.25">
      <c r="C53" s="25"/>
    </row>
    <row r="54" spans="1:3" x14ac:dyDescent="0.25">
      <c r="C54" s="39"/>
    </row>
  </sheetData>
  <autoFilter ref="B1:B53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2023-06-13T03:33:34Z</dcterms:modified>
</cp:coreProperties>
</file>