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4\за март, 1кв\"/>
    </mc:Choice>
  </mc:AlternateContent>
  <xr:revisionPtr revIDLastSave="0" documentId="13_ncr:1_{38C45503-ED56-4517-A2ED-E59AB0469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B16" i="1"/>
  <c r="B15" i="1"/>
  <c r="C15" i="1"/>
  <c r="E15" i="1"/>
  <c r="E8" i="1" l="1"/>
  <c r="E11" i="1"/>
  <c r="C11" i="1"/>
  <c r="B11" i="1"/>
  <c r="C60" i="2"/>
  <c r="A59" i="2"/>
  <c r="C8" i="1"/>
  <c r="B8" i="1"/>
  <c r="C10" i="2" l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C39" i="2" l="1"/>
  <c r="C32" i="2" l="1"/>
  <c r="C28" i="2" l="1"/>
  <c r="C27" i="2"/>
  <c r="C23" i="2" l="1"/>
  <c r="C22" i="2"/>
  <c r="C16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<sst xmlns="http://schemas.openxmlformats.org/spreadsheetml/2006/main" count="84" uniqueCount="80">
  <si>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</si>
  <si>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</si>
  <si>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</si>
  <si>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</si>
  <si>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</si>
  <si>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</si>
  <si>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</si>
  <si>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</si>
  <si>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</si>
  <si>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</si>
  <si>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</si>
  <si>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</si>
  <si>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</si>
  <si>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</si>
  <si>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</si>
  <si>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</si>
  <si>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</si>
  <si>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</si>
  <si>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</si>
  <si>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</si>
  <si>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</si>
  <si>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</si>
  <si>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</si>
  <si>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</si>
  <si>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</si>
  <si>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</si>
  <si>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</si>
  <si>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</si>
  <si>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</si>
  <si>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</si>
  <si>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</si>
  <si>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</si>
  <si>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</si>
  <si>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</si>
  <si>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</si>
  <si>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</si>
  <si>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</si>
  <si>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</si>
  <si>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</si>
  <si>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</si>
  <si>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</si>
  <si>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</si>
  <si>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</si>
  <si>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</si>
  <si>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</si>
  <si>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</si>
  <si>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</si>
  <si>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</si>
  <si>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</si>
  <si>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</si>
  <si>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</si>
  <si>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</si>
  <si>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</si>
  <si>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</si>
  <si>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</si>
  <si>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</si>
  <si>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ООО "Дом Кольцова"</t>
  </si>
  <si>
    <t xml:space="preserve"> АО "УК "СПУТНИК Д.У.ЗПИФ" </t>
  </si>
  <si>
    <t xml:space="preserve">ООО "Кей Поинт Новосибирск" </t>
  </si>
  <si>
    <t>ООО Ботаника Девелопмент</t>
  </si>
  <si>
    <t>ООО "ТДС"</t>
  </si>
  <si>
    <t>Евшин И.С.</t>
  </si>
  <si>
    <t>ООО "Альфа"</t>
  </si>
  <si>
    <t>ООО "ТД Мирград"</t>
  </si>
  <si>
    <t>ИП Анисимов В.Г.</t>
  </si>
  <si>
    <t>Итого январь</t>
  </si>
  <si>
    <t>2024 год</t>
  </si>
  <si>
    <t>ООО  "Патриот НСК"</t>
  </si>
  <si>
    <t>Рогов М.Н.</t>
  </si>
  <si>
    <t xml:space="preserve"> г. Новосибирск ул. Декабристов 115</t>
  </si>
  <si>
    <t>Разрешенная мощность электросетевых объектов АО "УК "ПЛП" - 51 047 кВт., распределена следующим образом :</t>
  </si>
  <si>
    <t>ООО "Формула-Недвижимости 1"</t>
  </si>
  <si>
    <t>договор №14/24/2 от 26.02.2024</t>
  </si>
  <si>
    <t>февраль</t>
  </si>
  <si>
    <t>Итого февраль</t>
  </si>
  <si>
    <t>договор №18/24 от 06.03.2024</t>
  </si>
  <si>
    <t>договор №20/24 от 07.03.2024</t>
  </si>
  <si>
    <t>договор №28/24 от 29.03.2024</t>
  </si>
  <si>
    <t>март</t>
  </si>
  <si>
    <t>Итого 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</si>
</sst>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4" fontId="13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7" fontId="9" fillId="0" borderId="1" xfId="0" applyNumberFormat="1" applyFont="1" applyBorder="1"/>
    <xf numFmtId="166" fontId="0" fillId="0" borderId="0" xfId="0" applyNumberFormat="1" applyFont="1"/>
    <xf numFmtId="4" fontId="9" fillId="0" borderId="1" xfId="0" applyNumberFormat="1" applyFont="1" applyFill="1" applyBorder="1"/>
    <xf numFmtId="164" fontId="15" fillId="0" borderId="1" xfId="1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A10" zoomScaleNormal="100" workbookViewId="0">
      <selection activeCell="B12" sqref="B12:B14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20" width="9.140625" style="1"/>
    <col min="21" max="21" width="30.28515625" style="1" customWidth="1"/>
    <col min="22" max="16384" width="9.140625" style="1"/>
  </cols>
  <sheetData>
    <row r="1" spans="1:17" ht="40.5" customHeight="1" x14ac:dyDescent="0.25">
      <c r="A1" s="41" t="s">
        <v>0</v>
      </c>
      <c r="B1" s="41"/>
      <c r="C1" s="41"/>
      <c r="D1" s="41"/>
      <c r="E1" s="41"/>
      <c r="F1" s="42"/>
      <c r="G1" s="42"/>
    </row>
    <row r="2" spans="1:17" ht="11.25" customHeight="1" x14ac:dyDescent="0.25">
      <c r="A2" s="43"/>
      <c r="B2" s="43"/>
      <c r="C2" s="43"/>
      <c r="D2" s="43"/>
      <c r="E2" s="43"/>
      <c r="F2" s="43"/>
      <c r="G2" s="43"/>
    </row>
    <row r="3" spans="1:17" ht="15.75" x14ac:dyDescent="0.25">
      <c r="A3" s="44" t="s">
        <v>66</v>
      </c>
      <c r="B3" s="44"/>
      <c r="C3" s="44"/>
      <c r="D3" s="44"/>
      <c r="E3" s="44"/>
      <c r="F3" s="44"/>
      <c r="G3" s="44"/>
    </row>
    <row r="4" spans="1:17" ht="16.5" customHeight="1" x14ac:dyDescent="0.25">
      <c r="A4" s="45"/>
      <c r="B4" s="45"/>
      <c r="C4" s="45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46" t="s">
        <v>6</v>
      </c>
      <c r="B6" s="29">
        <v>1</v>
      </c>
      <c r="C6" s="23">
        <v>15</v>
      </c>
      <c r="D6" s="23" t="s">
        <v>72</v>
      </c>
      <c r="E6" s="23">
        <v>66840</v>
      </c>
      <c r="F6" s="23" t="s">
        <v>66</v>
      </c>
      <c r="G6" s="23">
        <v>0</v>
      </c>
    </row>
    <row r="7" spans="1:17" ht="34.5" customHeight="1" x14ac:dyDescent="0.25">
      <c r="A7" s="47"/>
      <c r="B7" s="29">
        <v>1</v>
      </c>
      <c r="C7" s="23">
        <v>1968.6</v>
      </c>
      <c r="D7" s="23">
        <v>0</v>
      </c>
      <c r="E7" s="23">
        <v>0</v>
      </c>
      <c r="F7" s="23">
        <v>0</v>
      </c>
      <c r="G7" s="23">
        <v>0</v>
      </c>
    </row>
    <row r="8" spans="1:17" s="12" customFormat="1" ht="34.5" customHeight="1" x14ac:dyDescent="0.25">
      <c r="A8" s="17" t="s">
        <v>65</v>
      </c>
      <c r="B8" s="28">
        <f>B6+B7</f>
        <v>2</v>
      </c>
      <c r="C8" s="33">
        <f>C6+C7</f>
        <v>1983.6</v>
      </c>
      <c r="D8" s="23"/>
      <c r="E8" s="33">
        <f>E6+E7</f>
        <v>66840</v>
      </c>
      <c r="F8" s="23"/>
      <c r="G8" s="24"/>
    </row>
    <row r="9" spans="1:17" s="12" customFormat="1" ht="34.5" customHeight="1" x14ac:dyDescent="0.25">
      <c r="A9" s="39" t="s">
        <v>73</v>
      </c>
      <c r="B9" s="29">
        <v>1</v>
      </c>
      <c r="C9" s="38">
        <v>250</v>
      </c>
      <c r="D9" s="23" t="s">
        <v>75</v>
      </c>
      <c r="E9" s="23">
        <v>788141.47</v>
      </c>
      <c r="F9" s="23" t="s">
        <v>66</v>
      </c>
      <c r="G9" s="23">
        <v>0</v>
      </c>
    </row>
    <row r="10" spans="1:17" s="12" customFormat="1" ht="34.5" customHeight="1" x14ac:dyDescent="0.25">
      <c r="A10" s="40"/>
      <c r="B10" s="29">
        <v>1</v>
      </c>
      <c r="C10" s="38">
        <v>194</v>
      </c>
      <c r="D10" s="23" t="s">
        <v>76</v>
      </c>
      <c r="E10" s="23">
        <v>128754</v>
      </c>
      <c r="F10" s="23" t="s">
        <v>66</v>
      </c>
      <c r="G10" s="23">
        <v>0</v>
      </c>
    </row>
    <row r="11" spans="1:17" s="12" customFormat="1" ht="34.5" customHeight="1" x14ac:dyDescent="0.25">
      <c r="A11" s="17" t="s">
        <v>74</v>
      </c>
      <c r="B11" s="28">
        <f>SUM(B9:B10)</f>
        <v>2</v>
      </c>
      <c r="C11" s="28">
        <f>SUM(C9:C10)</f>
        <v>444</v>
      </c>
      <c r="D11" s="23"/>
      <c r="E11" s="28">
        <f>SUM(E9:E10)</f>
        <v>916895.47</v>
      </c>
      <c r="F11" s="23"/>
      <c r="G11" s="24"/>
    </row>
    <row r="12" spans="1:17" s="12" customFormat="1" ht="34.5" customHeight="1" x14ac:dyDescent="0.25">
      <c r="A12" s="39" t="s">
        <v>78</v>
      </c>
      <c r="B12" s="29">
        <v>1</v>
      </c>
      <c r="C12" s="29">
        <v>150</v>
      </c>
      <c r="D12" s="23" t="s">
        <v>77</v>
      </c>
      <c r="E12" s="28">
        <v>1119049.1299999999</v>
      </c>
      <c r="F12" s="23" t="s">
        <v>66</v>
      </c>
      <c r="G12" s="23">
        <v>0</v>
      </c>
    </row>
    <row r="13" spans="1:17" s="12" customFormat="1" ht="34.5" customHeight="1" x14ac:dyDescent="0.25">
      <c r="A13" s="49"/>
      <c r="B13" s="29">
        <v>1</v>
      </c>
      <c r="C13" s="38">
        <v>218.12</v>
      </c>
      <c r="D13" s="23"/>
      <c r="E13" s="28"/>
      <c r="F13" s="23"/>
      <c r="G13" s="23">
        <v>0</v>
      </c>
    </row>
    <row r="14" spans="1:17" s="12" customFormat="1" ht="34.5" customHeight="1" x14ac:dyDescent="0.25">
      <c r="A14" s="40"/>
      <c r="B14" s="29">
        <v>1</v>
      </c>
      <c r="C14" s="29">
        <v>15</v>
      </c>
      <c r="D14" s="23"/>
      <c r="E14" s="28"/>
      <c r="F14" s="23"/>
      <c r="G14" s="23">
        <v>0</v>
      </c>
    </row>
    <row r="15" spans="1:17" s="12" customFormat="1" ht="34.5" customHeight="1" x14ac:dyDescent="0.25">
      <c r="A15" s="17" t="s">
        <v>79</v>
      </c>
      <c r="B15" s="28">
        <f>SUM(B12:B14)</f>
        <v>3</v>
      </c>
      <c r="C15" s="28">
        <f>SUM(C12:C14)</f>
        <v>383.12</v>
      </c>
      <c r="D15" s="23"/>
      <c r="E15" s="28">
        <f>E12</f>
        <v>1119049.1299999999</v>
      </c>
      <c r="F15" s="23"/>
      <c r="G15" s="24"/>
    </row>
    <row r="16" spans="1:17" s="26" customFormat="1" ht="32.25" customHeight="1" x14ac:dyDescent="0.25">
      <c r="A16" s="27" t="s">
        <v>7</v>
      </c>
      <c r="B16" s="28">
        <f>B8+B11+B15</f>
        <v>7</v>
      </c>
      <c r="C16" s="33">
        <f>C8+C11+C15</f>
        <v>2810.72</v>
      </c>
      <c r="D16" s="28"/>
      <c r="E16" s="33">
        <f>E8+E11+E15</f>
        <v>2102784.5999999996</v>
      </c>
      <c r="F16" s="29"/>
      <c r="G16" s="28"/>
    </row>
    <row r="18" spans="2:2" x14ac:dyDescent="0.25">
      <c r="B18" s="36"/>
    </row>
  </sheetData>
  <mergeCells count="7">
    <mergeCell ref="A12:A14"/>
    <mergeCell ref="A9:A10"/>
    <mergeCell ref="A1:G1"/>
    <mergeCell ref="A2:G2"/>
    <mergeCell ref="A3:G3"/>
    <mergeCell ref="A4:C4"/>
    <mergeCell ref="A6:A7"/>
  </mergeCells>
  <phoneticPr fontId="18" type="noConversion"/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2"/>
  <sheetViews>
    <sheetView topLeftCell="A43" zoomScaleNormal="100" workbookViewId="0">
      <selection sqref="A1:C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48" t="s">
        <v>70</v>
      </c>
      <c r="B1" s="48"/>
      <c r="C1" s="48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0">
        <v>2166</v>
      </c>
    </row>
    <row r="5" spans="1:3" ht="17.25" x14ac:dyDescent="0.3">
      <c r="A5" s="10">
        <f>A4+1</f>
        <v>2</v>
      </c>
      <c r="B5" s="11" t="s">
        <v>24</v>
      </c>
      <c r="C5" s="30">
        <v>500</v>
      </c>
    </row>
    <row r="6" spans="1:3" ht="17.25" x14ac:dyDescent="0.3">
      <c r="A6" s="10">
        <f t="shared" ref="A6:A51" si="0">A5+1</f>
        <v>3</v>
      </c>
      <c r="B6" s="11" t="s">
        <v>36</v>
      </c>
      <c r="C6" s="30">
        <f>2862.9</f>
        <v>2862.9</v>
      </c>
    </row>
    <row r="7" spans="1:3" ht="17.25" x14ac:dyDescent="0.3">
      <c r="A7" s="10">
        <f t="shared" si="0"/>
        <v>4</v>
      </c>
      <c r="B7" s="11" t="s">
        <v>33</v>
      </c>
      <c r="C7" s="30">
        <f>540+740</f>
        <v>1280</v>
      </c>
    </row>
    <row r="8" spans="1:3" ht="17.25" x14ac:dyDescent="0.3">
      <c r="A8" s="10">
        <f t="shared" si="0"/>
        <v>5</v>
      </c>
      <c r="B8" s="11" t="s">
        <v>34</v>
      </c>
      <c r="C8" s="30">
        <v>1007.1</v>
      </c>
    </row>
    <row r="9" spans="1:3" ht="17.25" x14ac:dyDescent="0.3">
      <c r="A9" s="10">
        <f t="shared" si="0"/>
        <v>6</v>
      </c>
      <c r="B9" s="11" t="s">
        <v>35</v>
      </c>
      <c r="C9" s="30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1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0">
        <v>1346</v>
      </c>
    </row>
    <row r="12" spans="1:3" ht="17.25" x14ac:dyDescent="0.3">
      <c r="A12" s="10">
        <f t="shared" si="0"/>
        <v>9</v>
      </c>
      <c r="B12" s="6" t="s">
        <v>13</v>
      </c>
      <c r="C12" s="30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0">
        <v>1470</v>
      </c>
    </row>
    <row r="14" spans="1:3" ht="17.25" x14ac:dyDescent="0.3">
      <c r="A14" s="10">
        <f t="shared" si="0"/>
        <v>11</v>
      </c>
      <c r="B14" s="11" t="s">
        <v>37</v>
      </c>
      <c r="C14" s="30">
        <v>3.5</v>
      </c>
    </row>
    <row r="15" spans="1:3" ht="17.25" x14ac:dyDescent="0.3">
      <c r="A15" s="10">
        <f t="shared" si="0"/>
        <v>12</v>
      </c>
      <c r="B15" s="6" t="s">
        <v>15</v>
      </c>
      <c r="C15" s="30">
        <v>630</v>
      </c>
    </row>
    <row r="16" spans="1:3" ht="17.25" x14ac:dyDescent="0.3">
      <c r="A16" s="10">
        <f t="shared" si="0"/>
        <v>13</v>
      </c>
      <c r="B16" s="6" t="s">
        <v>16</v>
      </c>
      <c r="C16" s="30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0">
        <v>6</v>
      </c>
    </row>
    <row r="18" spans="1:3" ht="17.25" x14ac:dyDescent="0.3">
      <c r="A18" s="10">
        <f t="shared" si="0"/>
        <v>15</v>
      </c>
      <c r="B18" s="6" t="s">
        <v>46</v>
      </c>
      <c r="C18" s="30">
        <v>580</v>
      </c>
    </row>
    <row r="19" spans="1:3" ht="17.25" x14ac:dyDescent="0.3">
      <c r="A19" s="10">
        <f t="shared" si="0"/>
        <v>16</v>
      </c>
      <c r="B19" s="6" t="s">
        <v>17</v>
      </c>
      <c r="C19" s="30">
        <v>940</v>
      </c>
    </row>
    <row r="20" spans="1:3" ht="33" customHeight="1" x14ac:dyDescent="0.3">
      <c r="A20" s="10">
        <f t="shared" si="0"/>
        <v>17</v>
      </c>
      <c r="B20" s="7" t="s">
        <v>57</v>
      </c>
      <c r="C20" s="30">
        <v>4000</v>
      </c>
    </row>
    <row r="21" spans="1:3" ht="17.25" x14ac:dyDescent="0.3">
      <c r="A21" s="10">
        <f t="shared" si="0"/>
        <v>18</v>
      </c>
      <c r="B21" s="6" t="s">
        <v>18</v>
      </c>
      <c r="C21" s="35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0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0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0">
        <v>100</v>
      </c>
    </row>
    <row r="25" spans="1:3" ht="17.25" x14ac:dyDescent="0.3">
      <c r="A25" s="10">
        <f t="shared" si="0"/>
        <v>22</v>
      </c>
      <c r="B25" s="6" t="s">
        <v>26</v>
      </c>
      <c r="C25" s="30">
        <v>149.9</v>
      </c>
    </row>
    <row r="26" spans="1:3" ht="17.25" x14ac:dyDescent="0.3">
      <c r="A26" s="10">
        <f t="shared" si="0"/>
        <v>23</v>
      </c>
      <c r="B26" s="6" t="s">
        <v>27</v>
      </c>
      <c r="C26" s="30">
        <v>0.4</v>
      </c>
    </row>
    <row r="27" spans="1:3" ht="17.25" x14ac:dyDescent="0.3">
      <c r="A27" s="10">
        <f t="shared" si="0"/>
        <v>24</v>
      </c>
      <c r="B27" s="6" t="s">
        <v>29</v>
      </c>
      <c r="C27" s="30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0">
        <f>3220.73</f>
        <v>3220.73</v>
      </c>
    </row>
    <row r="29" spans="1:3" ht="17.25" x14ac:dyDescent="0.3">
      <c r="A29" s="10">
        <f t="shared" si="0"/>
        <v>26</v>
      </c>
      <c r="B29" s="6" t="s">
        <v>45</v>
      </c>
      <c r="C29" s="37">
        <v>100</v>
      </c>
    </row>
    <row r="30" spans="1:3" ht="17.25" x14ac:dyDescent="0.3">
      <c r="A30" s="10">
        <f t="shared" si="0"/>
        <v>27</v>
      </c>
      <c r="B30" s="6" t="s">
        <v>31</v>
      </c>
      <c r="C30" s="37">
        <v>180</v>
      </c>
    </row>
    <row r="31" spans="1:3" ht="17.25" x14ac:dyDescent="0.3">
      <c r="A31" s="10">
        <f t="shared" si="0"/>
        <v>28</v>
      </c>
      <c r="B31" s="6" t="s">
        <v>58</v>
      </c>
      <c r="C31" s="37">
        <v>3600</v>
      </c>
    </row>
    <row r="32" spans="1:3" ht="17.25" x14ac:dyDescent="0.3">
      <c r="A32" s="10">
        <f t="shared" si="0"/>
        <v>29</v>
      </c>
      <c r="B32" s="6" t="s">
        <v>32</v>
      </c>
      <c r="C32" s="37">
        <f>1300+500</f>
        <v>1800</v>
      </c>
    </row>
    <row r="33" spans="1:3" ht="17.25" x14ac:dyDescent="0.3">
      <c r="A33" s="10">
        <f t="shared" si="0"/>
        <v>30</v>
      </c>
      <c r="B33" s="11" t="s">
        <v>53</v>
      </c>
      <c r="C33" s="37">
        <v>6885</v>
      </c>
    </row>
    <row r="34" spans="1:3" ht="17.25" x14ac:dyDescent="0.3">
      <c r="A34" s="10">
        <f t="shared" si="0"/>
        <v>31</v>
      </c>
      <c r="B34" s="11" t="s">
        <v>39</v>
      </c>
      <c r="C34" s="37">
        <v>560</v>
      </c>
    </row>
    <row r="35" spans="1:3" ht="17.25" x14ac:dyDescent="0.3">
      <c r="A35" s="10">
        <f t="shared" si="0"/>
        <v>32</v>
      </c>
      <c r="B35" s="11" t="s">
        <v>38</v>
      </c>
      <c r="C35" s="37">
        <v>649</v>
      </c>
    </row>
    <row r="36" spans="1:3" ht="17.25" x14ac:dyDescent="0.3">
      <c r="A36" s="10">
        <f t="shared" si="0"/>
        <v>33</v>
      </c>
      <c r="B36" s="6" t="s">
        <v>40</v>
      </c>
      <c r="C36" s="37">
        <v>825</v>
      </c>
    </row>
    <row r="37" spans="1:3" ht="17.25" x14ac:dyDescent="0.3">
      <c r="A37" s="10">
        <f t="shared" si="0"/>
        <v>34</v>
      </c>
      <c r="B37" s="6" t="s">
        <v>42</v>
      </c>
      <c r="C37" s="37">
        <v>8</v>
      </c>
    </row>
    <row r="38" spans="1:3" ht="17.25" x14ac:dyDescent="0.3">
      <c r="A38" s="10">
        <f t="shared" si="0"/>
        <v>35</v>
      </c>
      <c r="B38" s="6" t="s">
        <v>47</v>
      </c>
      <c r="C38" s="37">
        <f>765+383+150</f>
        <v>1298</v>
      </c>
    </row>
    <row r="39" spans="1:3" ht="17.25" x14ac:dyDescent="0.3">
      <c r="A39" s="10">
        <f t="shared" si="0"/>
        <v>36</v>
      </c>
      <c r="B39" s="6" t="s">
        <v>48</v>
      </c>
      <c r="C39" s="37">
        <f>1150</f>
        <v>1150</v>
      </c>
    </row>
    <row r="40" spans="1:3" ht="17.25" x14ac:dyDescent="0.3">
      <c r="A40" s="10">
        <f t="shared" si="0"/>
        <v>37</v>
      </c>
      <c r="B40" s="6" t="s">
        <v>41</v>
      </c>
      <c r="C40" s="37">
        <v>1000</v>
      </c>
    </row>
    <row r="41" spans="1:3" ht="17.25" x14ac:dyDescent="0.3">
      <c r="A41" s="10">
        <f t="shared" si="0"/>
        <v>38</v>
      </c>
      <c r="B41" s="6" t="s">
        <v>43</v>
      </c>
      <c r="C41" s="37">
        <v>28</v>
      </c>
    </row>
    <row r="42" spans="1:3" ht="17.25" x14ac:dyDescent="0.3">
      <c r="A42" s="10">
        <f t="shared" si="0"/>
        <v>39</v>
      </c>
      <c r="B42" s="6" t="s">
        <v>44</v>
      </c>
      <c r="C42" s="37">
        <v>2000</v>
      </c>
    </row>
    <row r="43" spans="1:3" ht="17.25" x14ac:dyDescent="0.3">
      <c r="A43" s="10">
        <f t="shared" si="0"/>
        <v>40</v>
      </c>
      <c r="B43" s="6" t="s">
        <v>50</v>
      </c>
      <c r="C43" s="37">
        <v>480</v>
      </c>
    </row>
    <row r="44" spans="1:3" ht="17.25" x14ac:dyDescent="0.3">
      <c r="A44" s="10">
        <f t="shared" si="0"/>
        <v>41</v>
      </c>
      <c r="B44" s="11" t="s">
        <v>49</v>
      </c>
      <c r="C44" s="37">
        <v>4999.8999999999996</v>
      </c>
    </row>
    <row r="45" spans="1:3" ht="17.25" x14ac:dyDescent="0.3">
      <c r="A45" s="10">
        <f t="shared" si="0"/>
        <v>42</v>
      </c>
      <c r="B45" s="11" t="s">
        <v>51</v>
      </c>
      <c r="C45" s="37">
        <v>395.73</v>
      </c>
    </row>
    <row r="46" spans="1:3" ht="17.25" x14ac:dyDescent="0.3">
      <c r="A46" s="10">
        <f t="shared" si="0"/>
        <v>43</v>
      </c>
      <c r="B46" s="11" t="s">
        <v>52</v>
      </c>
      <c r="C46" s="37">
        <v>2700</v>
      </c>
    </row>
    <row r="47" spans="1:3" ht="17.25" x14ac:dyDescent="0.3">
      <c r="A47" s="10">
        <f t="shared" si="0"/>
        <v>44</v>
      </c>
      <c r="B47" s="11" t="s">
        <v>54</v>
      </c>
      <c r="C47" s="37">
        <v>4000</v>
      </c>
    </row>
    <row r="48" spans="1:3" ht="17.25" x14ac:dyDescent="0.3">
      <c r="A48" s="10">
        <f t="shared" si="0"/>
        <v>45</v>
      </c>
      <c r="B48" s="11" t="s">
        <v>55</v>
      </c>
      <c r="C48" s="37">
        <v>15</v>
      </c>
    </row>
    <row r="49" spans="1:3" ht="17.25" x14ac:dyDescent="0.3">
      <c r="A49" s="10">
        <f t="shared" si="0"/>
        <v>46</v>
      </c>
      <c r="B49" s="11" t="s">
        <v>56</v>
      </c>
      <c r="C49" s="37">
        <v>225</v>
      </c>
    </row>
    <row r="50" spans="1:3" ht="17.25" x14ac:dyDescent="0.3">
      <c r="A50" s="10">
        <f t="shared" si="0"/>
        <v>47</v>
      </c>
      <c r="B50" s="11" t="s">
        <v>60</v>
      </c>
      <c r="C50" s="37">
        <v>200</v>
      </c>
    </row>
    <row r="51" spans="1:3" ht="17.25" x14ac:dyDescent="0.3">
      <c r="A51" s="10">
        <f t="shared" si="0"/>
        <v>48</v>
      </c>
      <c r="B51" s="11" t="s">
        <v>59</v>
      </c>
      <c r="C51" s="37">
        <v>549.85</v>
      </c>
    </row>
    <row r="52" spans="1:3" ht="17.25" x14ac:dyDescent="0.3">
      <c r="A52" s="10">
        <f>A51+1</f>
        <v>49</v>
      </c>
      <c r="B52" s="11" t="s">
        <v>61</v>
      </c>
      <c r="C52" s="37">
        <v>15</v>
      </c>
    </row>
    <row r="53" spans="1:3" ht="17.25" x14ac:dyDescent="0.3">
      <c r="A53" s="10">
        <f t="shared" ref="A53:A59" si="1">A52+1</f>
        <v>50</v>
      </c>
      <c r="B53" s="11" t="s">
        <v>62</v>
      </c>
      <c r="C53" s="37">
        <v>250</v>
      </c>
    </row>
    <row r="54" spans="1:3" ht="17.25" x14ac:dyDescent="0.3">
      <c r="A54" s="10">
        <f t="shared" si="1"/>
        <v>51</v>
      </c>
      <c r="B54" s="11" t="s">
        <v>63</v>
      </c>
      <c r="C54" s="37">
        <v>446.21</v>
      </c>
    </row>
    <row r="55" spans="1:3" ht="17.25" x14ac:dyDescent="0.3">
      <c r="A55" s="10">
        <f t="shared" si="1"/>
        <v>52</v>
      </c>
      <c r="B55" s="11" t="s">
        <v>64</v>
      </c>
      <c r="C55" s="37">
        <v>500</v>
      </c>
    </row>
    <row r="56" spans="1:3" ht="17.25" x14ac:dyDescent="0.3">
      <c r="A56" s="10">
        <f t="shared" si="1"/>
        <v>53</v>
      </c>
      <c r="B56" s="11" t="s">
        <v>69</v>
      </c>
      <c r="C56" s="37">
        <v>397</v>
      </c>
    </row>
    <row r="57" spans="1:3" ht="17.25" x14ac:dyDescent="0.3">
      <c r="A57" s="10">
        <f t="shared" si="1"/>
        <v>54</v>
      </c>
      <c r="B57" s="11" t="s">
        <v>67</v>
      </c>
      <c r="C57" s="37">
        <v>2300</v>
      </c>
    </row>
    <row r="58" spans="1:3" ht="17.25" x14ac:dyDescent="0.3">
      <c r="A58" s="10">
        <f t="shared" si="1"/>
        <v>55</v>
      </c>
      <c r="B58" s="11" t="s">
        <v>68</v>
      </c>
      <c r="C58" s="37">
        <v>15</v>
      </c>
    </row>
    <row r="59" spans="1:3" ht="17.25" x14ac:dyDescent="0.3">
      <c r="A59" s="10">
        <f t="shared" si="1"/>
        <v>56</v>
      </c>
      <c r="B59" s="11" t="s">
        <v>71</v>
      </c>
      <c r="C59" s="37">
        <v>250</v>
      </c>
    </row>
    <row r="60" spans="1:3" ht="18.75" x14ac:dyDescent="0.3">
      <c r="A60" s="5"/>
      <c r="B60" s="8" t="s">
        <v>19</v>
      </c>
      <c r="C60" s="32">
        <f>SUM(C4:C59)</f>
        <v>76498.795000000027</v>
      </c>
    </row>
    <row r="61" spans="1:3" x14ac:dyDescent="0.25">
      <c r="C61" s="25"/>
    </row>
    <row r="62" spans="1:3" x14ac:dyDescent="0.25">
      <c r="C62" s="34"/>
    </row>
  </sheetData>
  <autoFilter ref="B1:B61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2024-02-26T04:19:53Z</cp:lastPrinted>
  <dcterms:created xsi:type="dcterms:W3CDTF">2014-07-07T07:53:10Z</dcterms:created>
  <dcterms:modified xsi:type="dcterms:W3CDTF">2024-04-15T04:25:39Z</dcterms:modified>
</cp:coreProperties>
</file>