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  <c r="G30" i="1" l="1"/>
  <c r="E30" i="1"/>
  <c r="C30" i="1"/>
  <c r="B30" i="1"/>
  <c r="G27" i="1"/>
  <c r="F27" i="1"/>
  <c r="E27" i="1"/>
  <c r="D27" i="1"/>
  <c r="C27" i="1"/>
  <c r="B27" i="1"/>
  <c r="G25" i="1" l="1"/>
  <c r="F25" i="1"/>
  <c r="E25" i="1"/>
  <c r="D25" i="1"/>
  <c r="C25" i="1"/>
  <c r="B25" i="1"/>
  <c r="G23" i="1" l="1"/>
  <c r="F23" i="1"/>
  <c r="E23" i="1"/>
  <c r="D23" i="1"/>
  <c r="C23" i="1"/>
  <c r="B23" i="1"/>
  <c r="B21" i="1" l="1"/>
  <c r="C21" i="1"/>
  <c r="D21" i="1"/>
  <c r="E21" i="1"/>
  <c r="F21" i="1"/>
  <c r="G21" i="1"/>
  <c r="C39" i="2" l="1"/>
  <c r="G19" i="1" l="1"/>
  <c r="E19" i="1"/>
  <c r="C19" i="1"/>
  <c r="B19" i="1"/>
  <c r="E17" i="1" l="1"/>
  <c r="G17" i="1"/>
  <c r="C17" i="1"/>
  <c r="B17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<sst xmlns="http://schemas.openxmlformats.org/spreadsheetml/2006/main" count="94" uniqueCount="91">
  <si>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</si>
  <si>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</si>
  <si>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</si>
  <si>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</si>
  <si>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</si>
  <si>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</si>
  <si>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</si>
  <si>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</si>
  <si>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</si>
  <si>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</si>
  <si>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</si>
  <si>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</si>
  <si>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</si>
  <si>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</si>
  <si>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</si>
  <si>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</si>
  <si>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</si>
  <si>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</si>
  <si>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</si>
  <si>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</si>
  <si>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</si>
  <si>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</si>
  <si>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</si>
  <si>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</si>
  <si>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</si>
  <si>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</si>
  <si>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</si>
  <si>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</si>
  <si>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</si>
  <si>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</si>
  <si>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</si>
  <si>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</si>
  <si>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</si>
  <si>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</si>
  <si>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</si>
  <si>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</si>
  <si>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</si>
  <si>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</si>
  <si>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</si>
  <si>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</si>
  <si>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</si>
  <si>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</si>
  <si>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</si>
  <si>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</si>
  <si>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</si>
  <si>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</si>
  <si>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</si>
  <si>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</si>
  <si>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</si>
  <si>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</si>
  <si>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</si>
  <si>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</si>
  <si>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</si>
  <si>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</si>
  <si>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</si>
  <si>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</si>
  <si>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</si>
  <si>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</si>
  <si>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</si>
  <si>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</si>
  <si>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</si>
  <si>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</si>
  <si>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</si>
  <si>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</si>
  <si>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</si>
  <si>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</si>
  <si>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</si>
  <si>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</si>
  <si>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</si>
  <si>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</si>
  <si>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</si>
  <si>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</si>
  <si>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</si>
  <si>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</si>
  <si>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</si>
  <si>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</si>
  <si>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</si>
  <si>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</si>
  <si>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</si>
  <si>
    <t>июль</t>
  </si>
  <si>
    <t>Итого в июле</t>
  </si>
  <si>
    <t>август</t>
  </si>
  <si>
    <t>Итого в август</t>
  </si>
  <si>
    <t>Договор №53/21 от 21.08.2021</t>
  </si>
  <si>
    <t>2021г.</t>
  </si>
  <si>
    <t>сентябрь</t>
  </si>
  <si>
    <t>Итого в сентябре</t>
  </si>
  <si>
    <t>октябрь</t>
  </si>
  <si>
    <t>Итого в октябре</t>
  </si>
  <si>
    <t>ноябрь</t>
  </si>
  <si>
    <t>Итого в 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</si>
</sst>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164" fontId="15" fillId="0" borderId="3" xfId="1" applyFont="1" applyBorder="1" applyAlignment="1">
      <alignment horizontal="right" vertical="center" wrapText="1"/>
    </xf>
    <xf numFmtId="164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164" fontId="16" fillId="2" borderId="1" xfId="1" applyFont="1" applyFill="1" applyBorder="1" applyAlignment="1">
      <alignment horizontal="right" vertical="center" wrapText="1"/>
    </xf>
    <xf numFmtId="164" fontId="18" fillId="2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"/>
  <sheetViews>
    <sheetView tabSelected="1" topLeftCell="A25" zoomScaleNormal="100" workbookViewId="0">
      <selection activeCell="T27" sqref="T27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25.2851562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3" t="s">
        <v>0</v>
      </c>
      <c r="B1" s="53"/>
      <c r="C1" s="53"/>
      <c r="D1" s="53"/>
      <c r="E1" s="53"/>
      <c r="F1" s="54"/>
      <c r="G1" s="54"/>
    </row>
    <row r="2" spans="1:17" ht="11.25" customHeight="1" x14ac:dyDescent="0.25">
      <c r="A2" s="55"/>
      <c r="B2" s="55"/>
      <c r="C2" s="55"/>
      <c r="D2" s="55"/>
      <c r="E2" s="55"/>
      <c r="F2" s="55"/>
      <c r="G2" s="55"/>
    </row>
    <row r="3" spans="1:17" ht="15.75" x14ac:dyDescent="0.25">
      <c r="A3" s="56" t="s">
        <v>51</v>
      </c>
      <c r="B3" s="56"/>
      <c r="C3" s="56"/>
      <c r="D3" s="56"/>
      <c r="E3" s="56"/>
      <c r="F3" s="56"/>
      <c r="G3" s="56"/>
    </row>
    <row r="4" spans="1:17" ht="16.5" customHeight="1" x14ac:dyDescent="0.25">
      <c r="A4" s="57"/>
      <c r="B4" s="57"/>
      <c r="C4" s="57"/>
      <c r="D4" s="19"/>
      <c r="E4" s="16"/>
      <c r="F4" s="16"/>
      <c r="G4" s="17"/>
    </row>
    <row r="5" spans="1:17" ht="94.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26" t="s">
        <v>6</v>
      </c>
      <c r="B6" s="29">
        <v>0</v>
      </c>
      <c r="C6" s="30">
        <v>0</v>
      </c>
      <c r="D6" s="31">
        <v>0</v>
      </c>
      <c r="E6" s="31">
        <v>0</v>
      </c>
      <c r="F6" s="31">
        <v>0</v>
      </c>
      <c r="G6" s="29">
        <v>0</v>
      </c>
    </row>
    <row r="7" spans="1:17" s="15" customFormat="1" ht="34.5" customHeight="1" x14ac:dyDescent="0.25">
      <c r="A7" s="27" t="s">
        <v>33</v>
      </c>
      <c r="B7" s="32">
        <f>B6</f>
        <v>0</v>
      </c>
      <c r="C7" s="33">
        <f>C6</f>
        <v>0</v>
      </c>
      <c r="D7" s="34">
        <v>0</v>
      </c>
      <c r="E7" s="34">
        <f>E6</f>
        <v>0</v>
      </c>
      <c r="F7" s="34"/>
      <c r="G7" s="32">
        <f>G6</f>
        <v>0</v>
      </c>
    </row>
    <row r="8" spans="1:17" ht="34.5" customHeight="1" x14ac:dyDescent="0.25">
      <c r="A8" s="51" t="s">
        <v>53</v>
      </c>
      <c r="B8" s="29">
        <v>1</v>
      </c>
      <c r="C8" s="30">
        <v>630</v>
      </c>
      <c r="D8" s="35" t="s">
        <v>55</v>
      </c>
      <c r="E8" s="35">
        <v>991116</v>
      </c>
      <c r="F8" s="31" t="s">
        <v>56</v>
      </c>
      <c r="G8" s="29">
        <v>0</v>
      </c>
    </row>
    <row r="9" spans="1:17" ht="34.5" customHeight="1" x14ac:dyDescent="0.25">
      <c r="A9" s="52"/>
      <c r="B9" s="29">
        <v>1</v>
      </c>
      <c r="C9" s="30">
        <v>55</v>
      </c>
      <c r="D9" s="35" t="s">
        <v>57</v>
      </c>
      <c r="E9" s="35">
        <v>101755.22</v>
      </c>
      <c r="F9" s="35" t="s">
        <v>58</v>
      </c>
      <c r="G9" s="29">
        <v>0</v>
      </c>
    </row>
    <row r="10" spans="1:17" s="15" customFormat="1" ht="34.5" customHeight="1" x14ac:dyDescent="0.25">
      <c r="A10" s="27" t="s">
        <v>54</v>
      </c>
      <c r="B10" s="32">
        <f>SUM(B8:B9)</f>
        <v>2</v>
      </c>
      <c r="C10" s="33">
        <f>SUM(C8:C9)</f>
        <v>685</v>
      </c>
      <c r="D10" s="34"/>
      <c r="E10" s="34">
        <f>E8</f>
        <v>991116</v>
      </c>
      <c r="F10" s="34"/>
      <c r="G10" s="32">
        <f>G8</f>
        <v>0</v>
      </c>
    </row>
    <row r="11" spans="1:17" ht="34.5" customHeight="1" x14ac:dyDescent="0.25">
      <c r="A11" s="51" t="s">
        <v>60</v>
      </c>
      <c r="B11" s="29">
        <v>1</v>
      </c>
      <c r="C11" s="30">
        <v>500</v>
      </c>
      <c r="D11" s="31" t="s">
        <v>66</v>
      </c>
      <c r="E11" s="31">
        <v>786600</v>
      </c>
      <c r="F11" s="31" t="s">
        <v>67</v>
      </c>
      <c r="G11" s="29">
        <v>0</v>
      </c>
    </row>
    <row r="12" spans="1:17" ht="34.5" customHeight="1" x14ac:dyDescent="0.25">
      <c r="A12" s="52"/>
      <c r="B12" s="38">
        <v>1</v>
      </c>
      <c r="C12" s="38">
        <v>383</v>
      </c>
      <c r="D12" s="38" t="s">
        <v>68</v>
      </c>
      <c r="E12" s="38" t="s">
        <v>70</v>
      </c>
      <c r="F12" s="38" t="s">
        <v>69</v>
      </c>
      <c r="G12" s="29">
        <v>0</v>
      </c>
    </row>
    <row r="13" spans="1:17" s="15" customFormat="1" ht="34.5" customHeight="1" x14ac:dyDescent="0.25">
      <c r="A13" s="27" t="s">
        <v>61</v>
      </c>
      <c r="B13" s="32">
        <f>SUM(B11:B12)</f>
        <v>2</v>
      </c>
      <c r="C13" s="32">
        <f>SUM(C11:C12)</f>
        <v>883</v>
      </c>
      <c r="D13" s="32"/>
      <c r="E13" s="32">
        <f>SUM(E11:E12)</f>
        <v>786600</v>
      </c>
      <c r="F13" s="32"/>
      <c r="G13" s="32">
        <f t="shared" ref="G13" si="0">G11</f>
        <v>0</v>
      </c>
    </row>
    <row r="14" spans="1:17" s="39" customFormat="1" ht="34.5" customHeight="1" x14ac:dyDescent="0.25">
      <c r="A14" s="37" t="s">
        <v>62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</row>
    <row r="15" spans="1:17" s="42" customFormat="1" ht="34.5" customHeight="1" x14ac:dyDescent="0.25">
      <c r="A15" s="40" t="s">
        <v>63</v>
      </c>
      <c r="B15" s="41">
        <f t="shared" ref="B15:G15" si="1">SUM(B14)</f>
        <v>0</v>
      </c>
      <c r="C15" s="41">
        <f t="shared" si="1"/>
        <v>0</v>
      </c>
      <c r="D15" s="41">
        <v>0</v>
      </c>
      <c r="E15" s="41">
        <v>0</v>
      </c>
      <c r="F15" s="41">
        <v>0</v>
      </c>
      <c r="G15" s="41">
        <f t="shared" si="1"/>
        <v>0</v>
      </c>
    </row>
    <row r="16" spans="1:17" s="39" customFormat="1" ht="34.5" customHeight="1" x14ac:dyDescent="0.25">
      <c r="A16" s="37" t="s">
        <v>71</v>
      </c>
      <c r="B16" s="38">
        <v>1</v>
      </c>
      <c r="C16" s="38">
        <v>40</v>
      </c>
      <c r="D16" s="38" t="s">
        <v>73</v>
      </c>
      <c r="E16" s="38">
        <v>62928</v>
      </c>
      <c r="F16" s="38" t="s">
        <v>74</v>
      </c>
      <c r="G16" s="38">
        <v>0</v>
      </c>
    </row>
    <row r="17" spans="1:7" s="42" customFormat="1" ht="34.5" customHeight="1" x14ac:dyDescent="0.25">
      <c r="A17" s="40" t="s">
        <v>72</v>
      </c>
      <c r="B17" s="41">
        <f t="shared" ref="B17:C17" si="2">SUM(B16)</f>
        <v>1</v>
      </c>
      <c r="C17" s="41">
        <f t="shared" si="2"/>
        <v>40</v>
      </c>
      <c r="D17" s="41">
        <v>0</v>
      </c>
      <c r="E17" s="41">
        <f>E16</f>
        <v>62928</v>
      </c>
      <c r="F17" s="41">
        <v>0</v>
      </c>
      <c r="G17" s="41">
        <f t="shared" ref="G17" si="3">SUM(G16)</f>
        <v>0</v>
      </c>
    </row>
    <row r="18" spans="1:7" s="39" customFormat="1" ht="48.75" customHeight="1" x14ac:dyDescent="0.25">
      <c r="A18" s="37" t="s">
        <v>75</v>
      </c>
      <c r="B18" s="38">
        <v>1</v>
      </c>
      <c r="C18" s="38">
        <v>1150</v>
      </c>
      <c r="D18" s="43" t="s">
        <v>78</v>
      </c>
      <c r="E18" s="43">
        <v>101755.2</v>
      </c>
      <c r="F18" s="38" t="s">
        <v>77</v>
      </c>
      <c r="G18" s="38">
        <v>0</v>
      </c>
    </row>
    <row r="19" spans="1:7" s="42" customFormat="1" ht="34.5" customHeight="1" x14ac:dyDescent="0.25">
      <c r="A19" s="40" t="s">
        <v>76</v>
      </c>
      <c r="B19" s="41">
        <f t="shared" ref="B19:C19" si="4">SUM(B18)</f>
        <v>1</v>
      </c>
      <c r="C19" s="41">
        <f t="shared" si="4"/>
        <v>1150</v>
      </c>
      <c r="D19" s="44">
        <v>0</v>
      </c>
      <c r="E19" s="44">
        <f>E18</f>
        <v>101755.2</v>
      </c>
      <c r="F19" s="41">
        <v>0</v>
      </c>
      <c r="G19" s="41">
        <f>SUM(G18)</f>
        <v>0</v>
      </c>
    </row>
    <row r="20" spans="1:7" s="39" customFormat="1" ht="34.5" customHeight="1" x14ac:dyDescent="0.25">
      <c r="A20" s="37" t="s">
        <v>79</v>
      </c>
      <c r="B20" s="38">
        <v>0</v>
      </c>
      <c r="C20" s="38">
        <v>0</v>
      </c>
      <c r="D20" s="43">
        <v>0</v>
      </c>
      <c r="E20" s="43">
        <v>0</v>
      </c>
      <c r="F20" s="38">
        <v>0</v>
      </c>
      <c r="G20" s="38">
        <v>0</v>
      </c>
    </row>
    <row r="21" spans="1:7" s="42" customFormat="1" ht="34.5" customHeight="1" x14ac:dyDescent="0.25">
      <c r="A21" s="40" t="s">
        <v>80</v>
      </c>
      <c r="B21" s="41">
        <f t="shared" ref="B21:G21" si="5">SUM(B20)</f>
        <v>0</v>
      </c>
      <c r="C21" s="41">
        <f t="shared" si="5"/>
        <v>0</v>
      </c>
      <c r="D21" s="44">
        <f t="shared" si="5"/>
        <v>0</v>
      </c>
      <c r="E21" s="44">
        <f t="shared" si="5"/>
        <v>0</v>
      </c>
      <c r="F21" s="41">
        <f t="shared" si="5"/>
        <v>0</v>
      </c>
      <c r="G21" s="41">
        <f t="shared" si="5"/>
        <v>0</v>
      </c>
    </row>
    <row r="22" spans="1:7" s="39" customFormat="1" ht="34.5" customHeight="1" x14ac:dyDescent="0.25">
      <c r="A22" s="37" t="s">
        <v>81</v>
      </c>
      <c r="B22" s="38">
        <v>1</v>
      </c>
      <c r="C22" s="38">
        <v>350</v>
      </c>
      <c r="D22" s="43" t="s">
        <v>83</v>
      </c>
      <c r="E22" s="43">
        <v>169849.2</v>
      </c>
      <c r="F22" s="38" t="s">
        <v>84</v>
      </c>
      <c r="G22" s="38">
        <v>0</v>
      </c>
    </row>
    <row r="23" spans="1:7" s="42" customFormat="1" ht="34.5" customHeight="1" x14ac:dyDescent="0.25">
      <c r="A23" s="40" t="s">
        <v>82</v>
      </c>
      <c r="B23" s="41">
        <f t="shared" ref="B23:G23" si="6">SUM(B22)</f>
        <v>1</v>
      </c>
      <c r="C23" s="41">
        <f t="shared" si="6"/>
        <v>350</v>
      </c>
      <c r="D23" s="44">
        <f t="shared" si="6"/>
        <v>0</v>
      </c>
      <c r="E23" s="44">
        <f t="shared" si="6"/>
        <v>169849.2</v>
      </c>
      <c r="F23" s="41">
        <f t="shared" si="6"/>
        <v>0</v>
      </c>
      <c r="G23" s="41">
        <f t="shared" si="6"/>
        <v>0</v>
      </c>
    </row>
    <row r="24" spans="1:7" s="39" customFormat="1" ht="34.5" customHeight="1" x14ac:dyDescent="0.25">
      <c r="A24" s="37" t="s">
        <v>85</v>
      </c>
      <c r="B24" s="38">
        <v>0</v>
      </c>
      <c r="C24" s="38">
        <v>0</v>
      </c>
      <c r="D24" s="43">
        <v>0</v>
      </c>
      <c r="E24" s="43">
        <v>0</v>
      </c>
      <c r="F24" s="38">
        <v>0</v>
      </c>
      <c r="G24" s="38">
        <v>0</v>
      </c>
    </row>
    <row r="25" spans="1:7" s="42" customFormat="1" ht="34.5" customHeight="1" x14ac:dyDescent="0.25">
      <c r="A25" s="40" t="s">
        <v>86</v>
      </c>
      <c r="B25" s="41">
        <f t="shared" ref="B25:G25" si="7">SUM(B24)</f>
        <v>0</v>
      </c>
      <c r="C25" s="41">
        <f t="shared" si="7"/>
        <v>0</v>
      </c>
      <c r="D25" s="44">
        <f t="shared" si="7"/>
        <v>0</v>
      </c>
      <c r="E25" s="44">
        <f t="shared" si="7"/>
        <v>0</v>
      </c>
      <c r="F25" s="41">
        <f t="shared" si="7"/>
        <v>0</v>
      </c>
      <c r="G25" s="41">
        <f t="shared" si="7"/>
        <v>0</v>
      </c>
    </row>
    <row r="26" spans="1:7" s="39" customFormat="1" ht="34.5" customHeight="1" x14ac:dyDescent="0.25">
      <c r="A26" s="37" t="s">
        <v>87</v>
      </c>
      <c r="B26" s="38">
        <v>0</v>
      </c>
      <c r="C26" s="38">
        <v>0</v>
      </c>
      <c r="D26" s="43">
        <v>0</v>
      </c>
      <c r="E26" s="43">
        <v>0</v>
      </c>
      <c r="F26" s="38">
        <v>0</v>
      </c>
      <c r="G26" s="38">
        <v>0</v>
      </c>
    </row>
    <row r="27" spans="1:7" s="42" customFormat="1" ht="34.5" customHeight="1" x14ac:dyDescent="0.25">
      <c r="A27" s="40" t="s">
        <v>88</v>
      </c>
      <c r="B27" s="41">
        <f t="shared" ref="B27:G27" si="8">SUM(B26)</f>
        <v>0</v>
      </c>
      <c r="C27" s="41">
        <f t="shared" si="8"/>
        <v>0</v>
      </c>
      <c r="D27" s="44">
        <f t="shared" si="8"/>
        <v>0</v>
      </c>
      <c r="E27" s="44">
        <f t="shared" si="8"/>
        <v>0</v>
      </c>
      <c r="F27" s="41">
        <f t="shared" si="8"/>
        <v>0</v>
      </c>
      <c r="G27" s="41">
        <f t="shared" si="8"/>
        <v>0</v>
      </c>
    </row>
    <row r="28" spans="1:7" s="42" customFormat="1" ht="34.5" customHeight="1" x14ac:dyDescent="0.25">
      <c r="A28" s="37" t="s">
        <v>89</v>
      </c>
      <c r="B28" s="38">
        <v>0</v>
      </c>
      <c r="C28" s="38">
        <v>0</v>
      </c>
      <c r="D28" s="43">
        <v>0</v>
      </c>
      <c r="E28" s="43">
        <v>0</v>
      </c>
      <c r="F28" s="38">
        <v>0</v>
      </c>
      <c r="G28" s="38">
        <v>0</v>
      </c>
    </row>
    <row r="29" spans="1:7" s="42" customFormat="1" ht="34.5" customHeight="1" x14ac:dyDescent="0.25">
      <c r="A29" s="40" t="s">
        <v>90</v>
      </c>
      <c r="B29" s="41">
        <f t="shared" ref="B29:G29" si="9">SUM(B28)</f>
        <v>0</v>
      </c>
      <c r="C29" s="41">
        <f t="shared" si="9"/>
        <v>0</v>
      </c>
      <c r="D29" s="44">
        <f t="shared" si="9"/>
        <v>0</v>
      </c>
      <c r="E29" s="44">
        <f t="shared" si="9"/>
        <v>0</v>
      </c>
      <c r="F29" s="41">
        <f t="shared" si="9"/>
        <v>0</v>
      </c>
      <c r="G29" s="41">
        <f t="shared" si="9"/>
        <v>0</v>
      </c>
    </row>
    <row r="30" spans="1:7" ht="32.25" customHeight="1" x14ac:dyDescent="0.25">
      <c r="A30" s="28" t="s">
        <v>7</v>
      </c>
      <c r="B30" s="36">
        <f>B7+B10+B13+B15+B17+B19+B21+B23+B25+B27</f>
        <v>7</v>
      </c>
      <c r="C30" s="36">
        <f>C7+C10+C13+C15+C17+C19+C21+C23+C25+C27</f>
        <v>3108</v>
      </c>
      <c r="D30" s="36"/>
      <c r="E30" s="36">
        <f>E7+E10+E13+E15+E17+E19+E21+E23+E25+E27</f>
        <v>2112248.4</v>
      </c>
      <c r="F30" s="36"/>
      <c r="G30" s="36">
        <f>G7+G10+G13+G15+G17+G19+G21+G23+G25+G27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22" zoomScaleNormal="100" workbookViewId="0">
      <selection activeCell="A38" sqref="A38:A46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8" t="s">
        <v>46</v>
      </c>
      <c r="B1" s="58"/>
      <c r="C1" s="58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v>2</v>
      </c>
      <c r="B5" s="12" t="s">
        <v>24</v>
      </c>
      <c r="C5" s="13">
        <v>500</v>
      </c>
    </row>
    <row r="6" spans="1:3" ht="17.25" x14ac:dyDescent="0.3">
      <c r="A6" s="11">
        <v>3</v>
      </c>
      <c r="B6" s="12" t="s">
        <v>38</v>
      </c>
      <c r="C6" s="13">
        <f>2862.9</f>
        <v>2862.9</v>
      </c>
    </row>
    <row r="7" spans="1:3" ht="17.25" x14ac:dyDescent="0.3">
      <c r="A7" s="11">
        <v>4</v>
      </c>
      <c r="B7" s="12" t="s">
        <v>35</v>
      </c>
      <c r="C7" s="13">
        <f>540+740</f>
        <v>1280</v>
      </c>
    </row>
    <row r="8" spans="1:3" ht="17.25" x14ac:dyDescent="0.3">
      <c r="A8" s="11">
        <v>5</v>
      </c>
      <c r="B8" s="12" t="s">
        <v>36</v>
      </c>
      <c r="C8" s="13">
        <v>1007.1</v>
      </c>
    </row>
    <row r="9" spans="1:3" ht="17.25" x14ac:dyDescent="0.3">
      <c r="A9" s="11">
        <v>6</v>
      </c>
      <c r="B9" s="12" t="s">
        <v>37</v>
      </c>
      <c r="C9" s="13">
        <v>300</v>
      </c>
    </row>
    <row r="10" spans="1:3" ht="33" customHeight="1" x14ac:dyDescent="0.3">
      <c r="A10" s="5">
        <v>7</v>
      </c>
      <c r="B10" s="7" t="s">
        <v>23</v>
      </c>
      <c r="C10" s="50">
        <f>4300</f>
        <v>4300</v>
      </c>
    </row>
    <row r="11" spans="1:3" ht="17.25" x14ac:dyDescent="0.3">
      <c r="A11" s="5">
        <v>8</v>
      </c>
      <c r="B11" s="6" t="s">
        <v>12</v>
      </c>
      <c r="C11" s="13">
        <v>1346</v>
      </c>
    </row>
    <row r="12" spans="1:3" ht="17.25" x14ac:dyDescent="0.3">
      <c r="A12" s="5">
        <v>9</v>
      </c>
      <c r="B12" s="6" t="s">
        <v>13</v>
      </c>
      <c r="C12" s="13">
        <f>830+183.8+92.4</f>
        <v>1106.2</v>
      </c>
    </row>
    <row r="13" spans="1:3" ht="17.25" x14ac:dyDescent="0.3">
      <c r="A13" s="5">
        <v>10</v>
      </c>
      <c r="B13" s="6" t="s">
        <v>14</v>
      </c>
      <c r="C13" s="13">
        <v>1470</v>
      </c>
    </row>
    <row r="14" spans="1:3" ht="17.25" x14ac:dyDescent="0.3">
      <c r="A14" s="11">
        <v>11</v>
      </c>
      <c r="B14" s="12" t="s">
        <v>40</v>
      </c>
      <c r="C14" s="13">
        <v>3.5</v>
      </c>
    </row>
    <row r="15" spans="1:3" ht="17.25" x14ac:dyDescent="0.3">
      <c r="A15" s="5">
        <v>12</v>
      </c>
      <c r="B15" s="6" t="s">
        <v>15</v>
      </c>
      <c r="C15" s="13">
        <v>630</v>
      </c>
    </row>
    <row r="16" spans="1:3" ht="17.25" x14ac:dyDescent="0.3">
      <c r="A16" s="5"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5">
        <v>14</v>
      </c>
      <c r="B17" s="7" t="s">
        <v>25</v>
      </c>
      <c r="C17" s="13">
        <v>6</v>
      </c>
    </row>
    <row r="18" spans="1:3" ht="17.25" x14ac:dyDescent="0.3">
      <c r="A18" s="5">
        <v>15</v>
      </c>
      <c r="B18" s="6" t="s">
        <v>59</v>
      </c>
      <c r="C18" s="13">
        <v>3600</v>
      </c>
    </row>
    <row r="19" spans="1:3" ht="17.25" x14ac:dyDescent="0.3">
      <c r="A19" s="5">
        <v>16</v>
      </c>
      <c r="B19" s="6" t="s">
        <v>17</v>
      </c>
      <c r="C19" s="13">
        <v>940</v>
      </c>
    </row>
    <row r="20" spans="1:3" ht="33" customHeight="1" x14ac:dyDescent="0.3">
      <c r="A20" s="5">
        <v>17</v>
      </c>
      <c r="B20" s="7" t="s">
        <v>39</v>
      </c>
      <c r="C20" s="13">
        <v>4000</v>
      </c>
    </row>
    <row r="21" spans="1:3" ht="17.25" x14ac:dyDescent="0.3">
      <c r="A21" s="5">
        <v>18</v>
      </c>
      <c r="B21" s="6" t="s">
        <v>18</v>
      </c>
      <c r="C21" s="47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13">
        <f>4645+2997</f>
        <v>7642</v>
      </c>
    </row>
    <row r="23" spans="1:3" ht="17.25" x14ac:dyDescent="0.3">
      <c r="A23" s="5">
        <v>20</v>
      </c>
      <c r="B23" s="6" t="s">
        <v>20</v>
      </c>
      <c r="C23" s="13">
        <f>513-63.7</f>
        <v>449.3</v>
      </c>
    </row>
    <row r="24" spans="1:3" ht="17.25" x14ac:dyDescent="0.3">
      <c r="A24" s="5">
        <v>21</v>
      </c>
      <c r="B24" s="6" t="s">
        <v>21</v>
      </c>
      <c r="C24" s="13">
        <v>100</v>
      </c>
    </row>
    <row r="25" spans="1:3" ht="17.25" x14ac:dyDescent="0.3">
      <c r="A25" s="5">
        <v>22</v>
      </c>
      <c r="B25" s="6" t="s">
        <v>26</v>
      </c>
      <c r="C25" s="13">
        <v>149.9</v>
      </c>
    </row>
    <row r="26" spans="1:3" ht="17.25" x14ac:dyDescent="0.3">
      <c r="A26" s="5">
        <v>23</v>
      </c>
      <c r="B26" s="6" t="s">
        <v>27</v>
      </c>
      <c r="C26" s="13">
        <v>0.4</v>
      </c>
    </row>
    <row r="27" spans="1:3" ht="17.25" x14ac:dyDescent="0.3">
      <c r="A27" s="5">
        <v>24</v>
      </c>
      <c r="B27" s="6" t="s">
        <v>29</v>
      </c>
      <c r="C27" s="46">
        <f>2312.24</f>
        <v>2312.2399999999998</v>
      </c>
    </row>
    <row r="28" spans="1:3" ht="17.25" x14ac:dyDescent="0.3">
      <c r="A28" s="5">
        <v>25</v>
      </c>
      <c r="B28" s="6" t="s">
        <v>30</v>
      </c>
      <c r="C28" s="46">
        <f>3220.73</f>
        <v>3220.73</v>
      </c>
    </row>
    <row r="29" spans="1:3" ht="17.25" x14ac:dyDescent="0.3">
      <c r="A29" s="5">
        <v>26</v>
      </c>
      <c r="B29" s="6" t="s">
        <v>52</v>
      </c>
      <c r="C29" s="13">
        <v>200</v>
      </c>
    </row>
    <row r="30" spans="1:3" ht="17.25" x14ac:dyDescent="0.3">
      <c r="A30" s="5">
        <v>27</v>
      </c>
      <c r="B30" s="6" t="s">
        <v>31</v>
      </c>
      <c r="C30" s="13">
        <v>180</v>
      </c>
    </row>
    <row r="31" spans="1:3" ht="17.25" x14ac:dyDescent="0.3">
      <c r="A31" s="5">
        <v>28</v>
      </c>
      <c r="B31" s="6" t="s">
        <v>32</v>
      </c>
      <c r="C31" s="13">
        <v>3600</v>
      </c>
    </row>
    <row r="32" spans="1:3" ht="17.25" x14ac:dyDescent="0.3">
      <c r="A32" s="5">
        <v>29</v>
      </c>
      <c r="B32" s="6" t="s">
        <v>34</v>
      </c>
      <c r="C32" s="14">
        <f>1300+500</f>
        <v>1800</v>
      </c>
    </row>
    <row r="33" spans="1:3" ht="17.25" x14ac:dyDescent="0.3">
      <c r="A33" s="5">
        <v>30</v>
      </c>
      <c r="B33" s="12" t="s">
        <v>41</v>
      </c>
      <c r="C33" s="14">
        <v>6885</v>
      </c>
    </row>
    <row r="34" spans="1:3" ht="17.25" x14ac:dyDescent="0.3">
      <c r="A34" s="5">
        <v>31</v>
      </c>
      <c r="B34" s="12" t="s">
        <v>43</v>
      </c>
      <c r="C34" s="14">
        <v>560</v>
      </c>
    </row>
    <row r="35" spans="1:3" ht="17.25" x14ac:dyDescent="0.3">
      <c r="A35" s="5">
        <v>32</v>
      </c>
      <c r="B35" s="12" t="s">
        <v>42</v>
      </c>
      <c r="C35" s="14">
        <v>649</v>
      </c>
    </row>
    <row r="36" spans="1:3" ht="17.25" x14ac:dyDescent="0.3">
      <c r="A36" s="5">
        <v>33</v>
      </c>
      <c r="B36" s="6" t="s">
        <v>45</v>
      </c>
      <c r="C36" s="48">
        <v>825</v>
      </c>
    </row>
    <row r="37" spans="1:3" ht="17.25" x14ac:dyDescent="0.3">
      <c r="A37" s="5">
        <v>34</v>
      </c>
      <c r="B37" s="6" t="s">
        <v>48</v>
      </c>
      <c r="C37" s="48">
        <v>8</v>
      </c>
    </row>
    <row r="38" spans="1:3" ht="17.25" x14ac:dyDescent="0.3">
      <c r="A38" s="5">
        <v>35</v>
      </c>
      <c r="B38" s="6" t="s">
        <v>64</v>
      </c>
      <c r="C38" s="48">
        <f>765+383</f>
        <v>1148</v>
      </c>
    </row>
    <row r="39" spans="1:3" ht="17.25" x14ac:dyDescent="0.3">
      <c r="A39" s="5">
        <v>36</v>
      </c>
      <c r="B39" s="6" t="s">
        <v>65</v>
      </c>
      <c r="C39" s="48">
        <f>1150</f>
        <v>1150</v>
      </c>
    </row>
    <row r="40" spans="1:3" ht="17.25" x14ac:dyDescent="0.3">
      <c r="A40" s="5">
        <v>37</v>
      </c>
      <c r="B40" s="6" t="s">
        <v>44</v>
      </c>
      <c r="C40" s="48">
        <v>4000</v>
      </c>
    </row>
    <row r="41" spans="1:3" ht="17.25" x14ac:dyDescent="0.3">
      <c r="A41" s="5">
        <v>38</v>
      </c>
      <c r="B41" s="6" t="s">
        <v>47</v>
      </c>
      <c r="C41" s="48">
        <v>1000</v>
      </c>
    </row>
    <row r="42" spans="1:3" ht="17.25" x14ac:dyDescent="0.3">
      <c r="A42" s="5">
        <v>39</v>
      </c>
      <c r="B42" s="6" t="s">
        <v>49</v>
      </c>
      <c r="C42" s="48">
        <v>7</v>
      </c>
    </row>
    <row r="43" spans="1:3" ht="17.25" x14ac:dyDescent="0.3">
      <c r="A43" s="5">
        <v>40</v>
      </c>
      <c r="B43" s="6" t="s">
        <v>49</v>
      </c>
      <c r="C43" s="48">
        <v>7</v>
      </c>
    </row>
    <row r="44" spans="1:3" ht="17.25" x14ac:dyDescent="0.3">
      <c r="A44" s="5">
        <v>41</v>
      </c>
      <c r="B44" s="6" t="s">
        <v>49</v>
      </c>
      <c r="C44" s="48">
        <v>7</v>
      </c>
    </row>
    <row r="45" spans="1:3" ht="17.25" x14ac:dyDescent="0.3">
      <c r="A45" s="5">
        <v>42</v>
      </c>
      <c r="B45" s="6" t="s">
        <v>49</v>
      </c>
      <c r="C45" s="48">
        <v>7</v>
      </c>
    </row>
    <row r="46" spans="1:3" ht="17.25" x14ac:dyDescent="0.3">
      <c r="A46" s="5">
        <v>43</v>
      </c>
      <c r="B46" s="6" t="s">
        <v>50</v>
      </c>
      <c r="C46" s="49">
        <v>2000</v>
      </c>
    </row>
    <row r="47" spans="1:3" ht="18.75" x14ac:dyDescent="0.3">
      <c r="A47" s="5"/>
      <c r="B47" s="8" t="s">
        <v>19</v>
      </c>
      <c r="C47" s="9">
        <f>SUM(C4:C46)</f>
        <v>65612.505000000005</v>
      </c>
    </row>
    <row r="48" spans="1:3" x14ac:dyDescent="0.25">
      <c r="C48" s="45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2021-12-28T09:19:55Z</dcterms:modified>
</cp:coreProperties>
</file>