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Ноябрь\"/>
    </mc:Choice>
  </mc:AlternateContent>
  <xr:revisionPtr revIDLastSave="0" documentId="13_ncr:1_{D2B12EE1-751E-40B2-8FE8-DF11005B0F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E33" i="1"/>
  <c r="E34" i="1"/>
  <c r="C34" i="1"/>
  <c r="C33" i="1"/>
  <c r="G33" i="1"/>
  <c r="F33" i="1"/>
  <c r="D33" i="1"/>
  <c r="B33" i="1"/>
  <c r="C30" i="1"/>
  <c r="B30" i="1"/>
  <c r="G30" i="1"/>
  <c r="F30" i="1"/>
  <c r="E30" i="1"/>
  <c r="D30" i="1"/>
  <c r="D28" i="1"/>
  <c r="E28" i="1"/>
  <c r="F28" i="1"/>
  <c r="G28" i="1"/>
  <c r="E26" i="1"/>
  <c r="C26" i="1"/>
  <c r="B26" i="1"/>
  <c r="E9" i="1"/>
  <c r="C9" i="1"/>
  <c r="B9" i="1"/>
  <c r="G12" i="1" l="1"/>
  <c r="G34" i="1" s="1"/>
  <c r="E22" i="1"/>
  <c r="C22" i="1"/>
  <c r="B22" i="1"/>
  <c r="C10" i="2" l="1"/>
  <c r="E19" i="1"/>
  <c r="E15" i="1"/>
  <c r="C19" i="1" l="1"/>
  <c r="B19" i="1"/>
  <c r="C15" i="1" l="1"/>
  <c r="B15" i="1"/>
  <c r="C12" i="1" l="1"/>
  <c r="B12" i="1"/>
  <c r="B34" i="1" s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C39" i="2" l="1"/>
  <c r="C32" i="2" l="1"/>
  <c r="C28" i="2" l="1"/>
  <c r="C27" i="2"/>
  <c r="G7" i="1" l="1"/>
  <c r="C23" i="2"/>
  <c r="C22" i="2"/>
  <c r="C16" i="2"/>
  <c r="C7" i="2"/>
  <c r="C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Дом Кольцова, была корректировка заявки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  <comment ref="C25" authorId="1" shapeId="0" xr:uid="{39D0DE6C-31A5-48C5-B61C-2708DEA66B94}">
      <text>
        <r>
          <rPr>
            <b/>
            <sz val="9"/>
            <color indexed="81"/>
            <rFont val="Tahoma"/>
            <family val="2"/>
            <charset val="204"/>
          </rPr>
          <t>СФМ Фарм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31" authorId="1" shapeId="0" xr:uid="{FE53DE2A-004F-48A8-8600-995070588E2F}">
      <text>
        <r>
          <rPr>
            <sz val="9"/>
            <color indexed="81"/>
            <rFont val="Tahoma"/>
            <family val="2"/>
            <charset val="204"/>
          </rPr>
          <t xml:space="preserve">ООО Альфа
</t>
        </r>
      </text>
    </comment>
    <comment ref="C32" authorId="1" shapeId="0" xr:uid="{D0295EC1-2309-43EF-8896-5D0AF3E00918}">
      <text>
        <r>
          <rPr>
            <b/>
            <sz val="9"/>
            <color indexed="81"/>
            <rFont val="Tahoma"/>
            <family val="2"/>
            <charset val="204"/>
          </rPr>
          <t>Евшин И.С.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<sst xmlns="http://schemas.openxmlformats.org/spreadsheetml/2006/main" count="106" uniqueCount="101">
  <si>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</si>
  <si>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</si>
  <si>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</si>
  <si>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</si>
  <si>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</si>
  <si>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</si>
  <si>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</si>
  <si>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</si>
  <si>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</si>
  <si>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</si>
  <si>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</si>
  <si>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</si>
  <si>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</si>
  <si>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</si>
  <si>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</si>
  <si>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</si>
  <si>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</si>
  <si>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</si>
  <si>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</si>
  <si>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</si>
  <si>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</si>
  <si>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</si>
  <si>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</si>
  <si>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</si>
  <si>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</si>
  <si>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</si>
  <si>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</si>
  <si>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</si>
  <si>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</si>
  <si>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</si>
  <si>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</si>
  <si>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</si>
  <si>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</si>
  <si>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</si>
  <si>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</si>
  <si>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</si>
  <si>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</si>
  <si>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</si>
  <si>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</si>
  <si>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</si>
  <si>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</si>
  <si>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</si>
  <si>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</si>
  <si>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</si>
  <si>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</si>
  <si>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</si>
  <si>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</si>
  <si>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</si>
  <si>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</si>
  <si>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</si>
  <si>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</si>
  <si>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</si>
  <si>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</si>
  <si>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</si>
  <si>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</si>
  <si>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</si>
  <si>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</si>
  <si>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</si>
  <si>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Итого в февраль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</si>
  <si>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</si>
  <si>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</si>
  <si>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</si>
  <si>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</si>
  <si>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</si>
  <si>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</si>
  <si>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</si>
  <si>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</si>
  <si>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</si>
  <si>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</si>
  <si>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</si>
  <si>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</si>
  <si>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</si>
  <si>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</si>
  <si>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</si>
  <si>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</si>
  <si>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</si>
  <si>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</si>
  <si>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</si>
  <si>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</si>
  <si>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</si>
  <si>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</si>
  <si>
    <t>Договор №61/23/1 от 07.07.2023</t>
  </si>
  <si>
    <t>июль</t>
  </si>
  <si>
    <t>июнь</t>
  </si>
  <si>
    <t>февраль</t>
  </si>
  <si>
    <t>август</t>
  </si>
  <si>
    <t>Договор №77/23/1 от 31.08.2023</t>
  </si>
  <si>
    <t>сентябрь</t>
  </si>
  <si>
    <t>октябрь</t>
  </si>
  <si>
    <t>ноябрь</t>
  </si>
  <si>
    <t>Итого в январь</t>
  </si>
  <si>
    <t>Итого в июнь</t>
  </si>
  <si>
    <t>Итого в июль</t>
  </si>
  <si>
    <t>Итого в август</t>
  </si>
  <si>
    <t>Итого в сентябрь</t>
  </si>
  <si>
    <t>Итого в октябрь</t>
  </si>
  <si>
    <t>Итого в ноябрь</t>
  </si>
  <si>
    <t>Евшин И.С.</t>
  </si>
  <si>
    <r>
      <t>Договор №93</t>
    </r>
    <r>
      <rPr>
        <sz val="12"/>
        <color rgb="FFFF0000"/>
        <rFont val="Times New Roman"/>
        <family val="1"/>
        <charset val="204"/>
      </rPr>
      <t>/2</t>
    </r>
    <r>
      <rPr>
        <sz val="12"/>
        <rFont val="Times New Roman"/>
        <family val="1"/>
        <charset val="204"/>
      </rPr>
      <t>3 от 29.11.2023</t>
    </r>
  </si>
  <si>
    <t>ООО "Альфа"</t>
  </si>
  <si>
    <t>3 кв.2023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</si>
</sst>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  <xf numFmtId="164" fontId="18" fillId="0" borderId="1" xfId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A22" zoomScaleNormal="100" workbookViewId="0">
      <selection activeCell="T24" sqref="T2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0" t="s">
        <v>0</v>
      </c>
      <c r="B1" s="50"/>
      <c r="C1" s="50"/>
      <c r="D1" s="50"/>
      <c r="E1" s="50"/>
      <c r="F1" s="51"/>
      <c r="G1" s="51"/>
    </row>
    <row r="2" spans="1:17" ht="11.25" customHeight="1" x14ac:dyDescent="0.25">
      <c r="A2" s="52"/>
      <c r="B2" s="52"/>
      <c r="C2" s="52"/>
      <c r="D2" s="52"/>
      <c r="E2" s="52"/>
      <c r="F2" s="52"/>
      <c r="G2" s="52"/>
    </row>
    <row r="3" spans="1:17" ht="15.75" x14ac:dyDescent="0.25">
      <c r="A3" s="53" t="s">
        <v>57</v>
      </c>
      <c r="B3" s="53"/>
      <c r="C3" s="53"/>
      <c r="D3" s="53"/>
      <c r="E3" s="53"/>
      <c r="F3" s="53"/>
      <c r="G3" s="53"/>
    </row>
    <row r="4" spans="1:17" ht="16.5" customHeight="1" x14ac:dyDescent="0.25">
      <c r="A4" s="54"/>
      <c r="B4" s="54"/>
      <c r="C4" s="54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90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1" t="s">
        <v>84</v>
      </c>
      <c r="B8" s="30">
        <v>1</v>
      </c>
      <c r="C8" s="30">
        <v>225</v>
      </c>
      <c r="D8" s="23" t="s">
        <v>61</v>
      </c>
      <c r="E8" s="23">
        <v>89250</v>
      </c>
      <c r="F8" s="34" t="s">
        <v>59</v>
      </c>
      <c r="G8" s="23">
        <v>0</v>
      </c>
    </row>
    <row r="9" spans="1:17" s="12" customFormat="1" ht="34.5" customHeight="1" x14ac:dyDescent="0.25">
      <c r="A9" s="17" t="s">
        <v>58</v>
      </c>
      <c r="B9" s="28">
        <f>B8</f>
        <v>1</v>
      </c>
      <c r="C9" s="28">
        <f>C8</f>
        <v>225</v>
      </c>
      <c r="D9" s="23">
        <v>0</v>
      </c>
      <c r="E9" s="36">
        <f>E8</f>
        <v>89250</v>
      </c>
      <c r="F9" s="23">
        <v>0</v>
      </c>
      <c r="G9" s="23">
        <v>0</v>
      </c>
    </row>
    <row r="10" spans="1:17" s="12" customFormat="1" ht="34.5" customHeight="1" x14ac:dyDescent="0.25">
      <c r="A10" s="47" t="s">
        <v>63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17" s="12" customFormat="1" ht="34.5" customHeight="1" x14ac:dyDescent="0.25">
      <c r="A11" s="49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17" t="s">
        <v>62</v>
      </c>
      <c r="B12" s="28">
        <f>SUM(B10:B11)</f>
        <v>2</v>
      </c>
      <c r="C12" s="35">
        <f>SUM(C10:C11)</f>
        <v>6200</v>
      </c>
      <c r="D12" s="23"/>
      <c r="E12" s="28"/>
      <c r="F12" s="23"/>
      <c r="G12" s="28">
        <f>G11+G10</f>
        <v>2</v>
      </c>
    </row>
    <row r="13" spans="1:17" s="12" customFormat="1" ht="34.5" customHeight="1" x14ac:dyDescent="0.25">
      <c r="A13" s="47" t="s">
        <v>67</v>
      </c>
      <c r="B13" s="30">
        <v>1</v>
      </c>
      <c r="C13" s="30">
        <v>3600</v>
      </c>
      <c r="D13" s="23" t="s">
        <v>68</v>
      </c>
      <c r="E13" s="23">
        <v>2071356.07</v>
      </c>
      <c r="F13" s="34" t="s">
        <v>80</v>
      </c>
      <c r="G13" s="23">
        <v>0</v>
      </c>
    </row>
    <row r="14" spans="1:17" s="12" customFormat="1" ht="34.5" customHeight="1" x14ac:dyDescent="0.25">
      <c r="A14" s="49"/>
      <c r="B14" s="30">
        <v>1</v>
      </c>
      <c r="C14" s="30">
        <v>100</v>
      </c>
      <c r="D14" s="23" t="s">
        <v>71</v>
      </c>
      <c r="E14" s="23">
        <v>89250</v>
      </c>
      <c r="F14" s="34" t="s">
        <v>59</v>
      </c>
      <c r="G14" s="23">
        <v>0</v>
      </c>
    </row>
    <row r="15" spans="1:17" s="12" customFormat="1" ht="34.5" customHeight="1" x14ac:dyDescent="0.25">
      <c r="A15" s="17" t="s">
        <v>66</v>
      </c>
      <c r="B15" s="28">
        <f>B13+B14</f>
        <v>2</v>
      </c>
      <c r="C15" s="28">
        <f>C13+C14</f>
        <v>3700</v>
      </c>
      <c r="D15" s="23"/>
      <c r="E15" s="36">
        <f>E13+E14</f>
        <v>2160606.0700000003</v>
      </c>
      <c r="F15" s="23"/>
      <c r="G15" s="24"/>
    </row>
    <row r="16" spans="1:17" s="12" customFormat="1" ht="34.5" customHeight="1" x14ac:dyDescent="0.25">
      <c r="A16" s="47" t="s">
        <v>69</v>
      </c>
      <c r="B16" s="28">
        <v>1</v>
      </c>
      <c r="C16" s="30">
        <v>200</v>
      </c>
      <c r="D16" s="23" t="s">
        <v>78</v>
      </c>
      <c r="E16" s="23">
        <v>373422.55</v>
      </c>
      <c r="F16" s="34" t="s">
        <v>77</v>
      </c>
      <c r="G16" s="23">
        <v>0</v>
      </c>
    </row>
    <row r="17" spans="1:7" s="12" customFormat="1" ht="34.5" customHeight="1" x14ac:dyDescent="0.25">
      <c r="A17" s="49"/>
      <c r="B17" s="28">
        <v>1</v>
      </c>
      <c r="C17" s="30">
        <v>20</v>
      </c>
      <c r="D17" s="23" t="s">
        <v>72</v>
      </c>
      <c r="E17" s="23">
        <v>49268.4</v>
      </c>
      <c r="F17" s="34" t="s">
        <v>79</v>
      </c>
      <c r="G17" s="23">
        <v>0</v>
      </c>
    </row>
    <row r="18" spans="1:7" s="12" customFormat="1" ht="34.5" customHeight="1" x14ac:dyDescent="0.25">
      <c r="A18" s="48"/>
      <c r="B18" s="28">
        <v>1</v>
      </c>
      <c r="C18" s="37">
        <v>549.85</v>
      </c>
      <c r="D18" s="23" t="s">
        <v>73</v>
      </c>
      <c r="E18" s="23">
        <v>36473114.590000004</v>
      </c>
      <c r="F18" s="34" t="s">
        <v>59</v>
      </c>
      <c r="G18" s="23">
        <v>0</v>
      </c>
    </row>
    <row r="19" spans="1:7" s="12" customFormat="1" ht="34.5" customHeight="1" x14ac:dyDescent="0.25">
      <c r="A19" s="17" t="s">
        <v>70</v>
      </c>
      <c r="B19" s="28">
        <f>B17+B18+B16</f>
        <v>3</v>
      </c>
      <c r="C19" s="28">
        <f>C17+C18+C16</f>
        <v>769.85</v>
      </c>
      <c r="D19" s="23"/>
      <c r="E19" s="36">
        <f>E17+E18+E16</f>
        <v>36895805.539999999</v>
      </c>
      <c r="F19" s="23"/>
      <c r="G19" s="24"/>
    </row>
    <row r="20" spans="1:7" s="12" customFormat="1" ht="34.5" customHeight="1" x14ac:dyDescent="0.25">
      <c r="A20" s="49" t="s">
        <v>83</v>
      </c>
      <c r="B20" s="28">
        <v>1</v>
      </c>
      <c r="C20" s="30">
        <v>50</v>
      </c>
      <c r="D20" s="23" t="s">
        <v>81</v>
      </c>
      <c r="E20" s="23">
        <v>117710.39999999999</v>
      </c>
      <c r="F20" s="34" t="s">
        <v>79</v>
      </c>
      <c r="G20" s="23">
        <v>0</v>
      </c>
    </row>
    <row r="21" spans="1:7" s="12" customFormat="1" ht="34.5" customHeight="1" x14ac:dyDescent="0.25">
      <c r="A21" s="48"/>
      <c r="B21" s="28">
        <v>1</v>
      </c>
      <c r="C21" s="37">
        <v>400</v>
      </c>
      <c r="D21" s="23" t="s">
        <v>76</v>
      </c>
      <c r="E21" s="37">
        <v>146170.79999999999</v>
      </c>
      <c r="F21" s="34" t="s">
        <v>79</v>
      </c>
      <c r="G21" s="23">
        <v>0</v>
      </c>
    </row>
    <row r="22" spans="1:7" s="12" customFormat="1" ht="34.5" customHeight="1" x14ac:dyDescent="0.25">
      <c r="A22" s="17" t="s">
        <v>91</v>
      </c>
      <c r="B22" s="28">
        <f>B20+B21</f>
        <v>2</v>
      </c>
      <c r="C22" s="28">
        <f>C20+C21</f>
        <v>450</v>
      </c>
      <c r="D22" s="23"/>
      <c r="E22" s="36">
        <f>E20+E21</f>
        <v>263881.19999999995</v>
      </c>
      <c r="F22" s="23"/>
      <c r="G22" s="24"/>
    </row>
    <row r="23" spans="1:7" s="12" customFormat="1" ht="34.5" customHeight="1" x14ac:dyDescent="0.25">
      <c r="A23" s="29" t="s">
        <v>82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2" customFormat="1" ht="34.5" customHeight="1" x14ac:dyDescent="0.25">
      <c r="A24" s="17" t="s">
        <v>92</v>
      </c>
      <c r="B24" s="23"/>
      <c r="C24" s="23"/>
      <c r="D24" s="23"/>
      <c r="E24" s="23"/>
      <c r="F24" s="23"/>
      <c r="G24" s="24"/>
    </row>
    <row r="25" spans="1:7" s="12" customFormat="1" ht="34.5" customHeight="1" x14ac:dyDescent="0.25">
      <c r="A25" s="42" t="s">
        <v>85</v>
      </c>
      <c r="B25" s="28">
        <v>1</v>
      </c>
      <c r="C25" s="23">
        <v>150</v>
      </c>
      <c r="D25" s="44" t="s">
        <v>86</v>
      </c>
      <c r="E25" s="23">
        <v>117710</v>
      </c>
      <c r="F25" s="23" t="s">
        <v>100</v>
      </c>
      <c r="G25" s="23">
        <v>0</v>
      </c>
    </row>
    <row r="26" spans="1:7" s="12" customFormat="1" ht="34.5" customHeight="1" x14ac:dyDescent="0.25">
      <c r="A26" s="17" t="s">
        <v>93</v>
      </c>
      <c r="B26" s="28">
        <f>B25</f>
        <v>1</v>
      </c>
      <c r="C26" s="28">
        <f>C25</f>
        <v>150</v>
      </c>
      <c r="D26" s="23"/>
      <c r="E26" s="36">
        <f>E25</f>
        <v>117710</v>
      </c>
      <c r="F26" s="23"/>
      <c r="G26" s="24"/>
    </row>
    <row r="27" spans="1:7" s="12" customFormat="1" ht="34.5" customHeight="1" x14ac:dyDescent="0.25">
      <c r="A27" s="45" t="s">
        <v>87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3">
        <v>0</v>
      </c>
    </row>
    <row r="28" spans="1:7" s="12" customFormat="1" ht="34.5" customHeight="1" x14ac:dyDescent="0.25">
      <c r="A28" s="17" t="s">
        <v>94</v>
      </c>
      <c r="B28" s="28">
        <v>0</v>
      </c>
      <c r="C28" s="28">
        <v>0</v>
      </c>
      <c r="D28" s="28">
        <f t="shared" ref="D28:G28" si="0">D27</f>
        <v>0</v>
      </c>
      <c r="E28" s="28">
        <f t="shared" si="0"/>
        <v>0</v>
      </c>
      <c r="F28" s="28">
        <f t="shared" si="0"/>
        <v>0</v>
      </c>
      <c r="G28" s="28">
        <f t="shared" si="0"/>
        <v>0</v>
      </c>
    </row>
    <row r="29" spans="1:7" s="12" customFormat="1" ht="34.5" customHeight="1" x14ac:dyDescent="0.25">
      <c r="A29" s="46" t="s">
        <v>88</v>
      </c>
      <c r="B29" s="28">
        <v>1</v>
      </c>
      <c r="C29" s="30">
        <v>500</v>
      </c>
      <c r="D29" s="28">
        <v>0</v>
      </c>
      <c r="E29" s="28">
        <v>0</v>
      </c>
      <c r="F29" s="28">
        <v>0</v>
      </c>
      <c r="G29" s="23">
        <v>0</v>
      </c>
    </row>
    <row r="30" spans="1:7" s="12" customFormat="1" ht="34.5" customHeight="1" x14ac:dyDescent="0.25">
      <c r="A30" s="17" t="s">
        <v>95</v>
      </c>
      <c r="B30" s="28">
        <f>B29</f>
        <v>1</v>
      </c>
      <c r="C30" s="28">
        <f>C29</f>
        <v>500</v>
      </c>
      <c r="D30" s="28">
        <f t="shared" ref="D30:G30" si="1">D29</f>
        <v>0</v>
      </c>
      <c r="E30" s="28">
        <f t="shared" si="1"/>
        <v>0</v>
      </c>
      <c r="F30" s="28">
        <f t="shared" si="1"/>
        <v>0</v>
      </c>
      <c r="G30" s="28">
        <f t="shared" si="1"/>
        <v>0</v>
      </c>
    </row>
    <row r="31" spans="1:7" s="12" customFormat="1" ht="34.5" customHeight="1" x14ac:dyDescent="0.25">
      <c r="A31" s="47" t="s">
        <v>89</v>
      </c>
      <c r="B31" s="28">
        <v>1</v>
      </c>
      <c r="C31" s="30">
        <v>250</v>
      </c>
      <c r="D31" s="28"/>
      <c r="E31" s="28"/>
      <c r="F31" s="28">
        <v>0</v>
      </c>
      <c r="G31" s="23">
        <v>0</v>
      </c>
    </row>
    <row r="32" spans="1:7" s="12" customFormat="1" ht="34.5" customHeight="1" x14ac:dyDescent="0.25">
      <c r="A32" s="48"/>
      <c r="B32" s="28">
        <v>1</v>
      </c>
      <c r="C32" s="30">
        <v>15</v>
      </c>
      <c r="D32" s="44" t="s">
        <v>98</v>
      </c>
      <c r="E32" s="28">
        <v>63840</v>
      </c>
      <c r="F32" s="30" t="s">
        <v>57</v>
      </c>
      <c r="G32" s="23"/>
    </row>
    <row r="33" spans="1:7" s="12" customFormat="1" ht="34.5" customHeight="1" x14ac:dyDescent="0.25">
      <c r="A33" s="17" t="s">
        <v>96</v>
      </c>
      <c r="B33" s="28">
        <f>B31</f>
        <v>1</v>
      </c>
      <c r="C33" s="28">
        <f>C31+C32</f>
        <v>265</v>
      </c>
      <c r="D33" s="28">
        <f t="shared" ref="D33:G33" si="2">D31</f>
        <v>0</v>
      </c>
      <c r="E33" s="28">
        <f>E31+E32</f>
        <v>63840</v>
      </c>
      <c r="F33" s="28">
        <f t="shared" si="2"/>
        <v>0</v>
      </c>
      <c r="G33" s="28">
        <f t="shared" si="2"/>
        <v>0</v>
      </c>
    </row>
    <row r="34" spans="1:7" s="26" customFormat="1" ht="32.25" customHeight="1" x14ac:dyDescent="0.25">
      <c r="A34" s="27" t="s">
        <v>7</v>
      </c>
      <c r="B34" s="28">
        <f>B7+B9+B12+B15+B19+B22+B24+B26+B28+B30</f>
        <v>12</v>
      </c>
      <c r="C34" s="28">
        <f>C7+C9+C12+C15+C19+C22+C24+C26+C28+C30+C33</f>
        <v>12259.85</v>
      </c>
      <c r="D34" s="28"/>
      <c r="E34" s="28">
        <f>E7+E9+E12+E15+E19+E22+E24+E26+E28+E30+E33</f>
        <v>39591092.810000002</v>
      </c>
      <c r="F34" s="28"/>
      <c r="G34" s="28">
        <f>G12</f>
        <v>2</v>
      </c>
    </row>
    <row r="36" spans="1:7" x14ac:dyDescent="0.25">
      <c r="B36" s="40"/>
    </row>
  </sheetData>
  <mergeCells count="9">
    <mergeCell ref="A1:G1"/>
    <mergeCell ref="A2:G2"/>
    <mergeCell ref="A3:G3"/>
    <mergeCell ref="A4:C4"/>
    <mergeCell ref="A31:A32"/>
    <mergeCell ref="A20:A21"/>
    <mergeCell ref="A16:A18"/>
    <mergeCell ref="A13:A14"/>
    <mergeCell ref="A10:A11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6"/>
  <sheetViews>
    <sheetView zoomScaleNormal="100" workbookViewId="0">
      <selection activeCell="H39" sqref="H39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5" t="s">
        <v>41</v>
      </c>
      <c r="B1" s="55"/>
      <c r="C1" s="55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36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33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34</v>
      </c>
      <c r="C8" s="31">
        <v>1007.1</v>
      </c>
    </row>
    <row r="9" spans="1:3" ht="17.25" x14ac:dyDescent="0.3">
      <c r="A9" s="10">
        <f t="shared" si="0"/>
        <v>6</v>
      </c>
      <c r="B9" s="11" t="s">
        <v>35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37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47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64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9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46</v>
      </c>
      <c r="C29" s="43">
        <v>100</v>
      </c>
    </row>
    <row r="30" spans="1:3" ht="17.25" x14ac:dyDescent="0.3">
      <c r="A30" s="10">
        <f t="shared" si="0"/>
        <v>27</v>
      </c>
      <c r="B30" s="6" t="s">
        <v>31</v>
      </c>
      <c r="C30" s="43">
        <v>180</v>
      </c>
    </row>
    <row r="31" spans="1:3" ht="17.25" x14ac:dyDescent="0.3">
      <c r="A31" s="10">
        <f t="shared" si="0"/>
        <v>28</v>
      </c>
      <c r="B31" s="6" t="s">
        <v>65</v>
      </c>
      <c r="C31" s="43">
        <v>3600</v>
      </c>
    </row>
    <row r="32" spans="1:3" ht="17.25" x14ac:dyDescent="0.3">
      <c r="A32" s="10">
        <f t="shared" si="0"/>
        <v>29</v>
      </c>
      <c r="B32" s="6" t="s">
        <v>32</v>
      </c>
      <c r="C32" s="43">
        <f>1300+500</f>
        <v>1800</v>
      </c>
    </row>
    <row r="33" spans="1:3" ht="17.25" x14ac:dyDescent="0.3">
      <c r="A33" s="10">
        <f t="shared" si="0"/>
        <v>30</v>
      </c>
      <c r="B33" s="11" t="s">
        <v>54</v>
      </c>
      <c r="C33" s="43">
        <v>6885</v>
      </c>
    </row>
    <row r="34" spans="1:3" ht="17.25" x14ac:dyDescent="0.3">
      <c r="A34" s="10">
        <f t="shared" si="0"/>
        <v>31</v>
      </c>
      <c r="B34" s="11" t="s">
        <v>39</v>
      </c>
      <c r="C34" s="43">
        <v>560</v>
      </c>
    </row>
    <row r="35" spans="1:3" ht="17.25" x14ac:dyDescent="0.3">
      <c r="A35" s="10">
        <f t="shared" si="0"/>
        <v>32</v>
      </c>
      <c r="B35" s="11" t="s">
        <v>38</v>
      </c>
      <c r="C35" s="43">
        <v>649</v>
      </c>
    </row>
    <row r="36" spans="1:3" ht="17.25" x14ac:dyDescent="0.3">
      <c r="A36" s="10">
        <f t="shared" si="0"/>
        <v>33</v>
      </c>
      <c r="B36" s="6" t="s">
        <v>40</v>
      </c>
      <c r="C36" s="43">
        <v>825</v>
      </c>
    </row>
    <row r="37" spans="1:3" ht="17.25" x14ac:dyDescent="0.3">
      <c r="A37" s="10">
        <f t="shared" si="0"/>
        <v>34</v>
      </c>
      <c r="B37" s="6" t="s">
        <v>43</v>
      </c>
      <c r="C37" s="43">
        <v>8</v>
      </c>
    </row>
    <row r="38" spans="1:3" ht="17.25" x14ac:dyDescent="0.3">
      <c r="A38" s="10">
        <f t="shared" si="0"/>
        <v>35</v>
      </c>
      <c r="B38" s="6" t="s">
        <v>48</v>
      </c>
      <c r="C38" s="43">
        <f>765+383+150</f>
        <v>1298</v>
      </c>
    </row>
    <row r="39" spans="1:3" ht="17.25" x14ac:dyDescent="0.3">
      <c r="A39" s="10">
        <f t="shared" si="0"/>
        <v>36</v>
      </c>
      <c r="B39" s="6" t="s">
        <v>49</v>
      </c>
      <c r="C39" s="43">
        <f>1150</f>
        <v>1150</v>
      </c>
    </row>
    <row r="40" spans="1:3" ht="17.25" x14ac:dyDescent="0.3">
      <c r="A40" s="10">
        <f t="shared" si="0"/>
        <v>37</v>
      </c>
      <c r="B40" s="6" t="s">
        <v>42</v>
      </c>
      <c r="C40" s="43">
        <v>1000</v>
      </c>
    </row>
    <row r="41" spans="1:3" ht="17.25" x14ac:dyDescent="0.3">
      <c r="A41" s="10">
        <f t="shared" si="0"/>
        <v>38</v>
      </c>
      <c r="B41" s="6" t="s">
        <v>44</v>
      </c>
      <c r="C41" s="43">
        <v>28</v>
      </c>
    </row>
    <row r="42" spans="1:3" ht="17.25" x14ac:dyDescent="0.3">
      <c r="A42" s="10">
        <f t="shared" si="0"/>
        <v>39</v>
      </c>
      <c r="B42" s="6" t="s">
        <v>45</v>
      </c>
      <c r="C42" s="43">
        <v>2000</v>
      </c>
    </row>
    <row r="43" spans="1:3" ht="17.25" x14ac:dyDescent="0.3">
      <c r="A43" s="10">
        <f t="shared" si="0"/>
        <v>40</v>
      </c>
      <c r="B43" s="6" t="s">
        <v>51</v>
      </c>
      <c r="C43" s="43">
        <v>480</v>
      </c>
    </row>
    <row r="44" spans="1:3" ht="17.25" x14ac:dyDescent="0.3">
      <c r="A44" s="10">
        <f t="shared" si="0"/>
        <v>41</v>
      </c>
      <c r="B44" s="11" t="s">
        <v>50</v>
      </c>
      <c r="C44" s="43">
        <v>4999.8999999999996</v>
      </c>
    </row>
    <row r="45" spans="1:3" ht="17.25" x14ac:dyDescent="0.3">
      <c r="A45" s="10">
        <f t="shared" si="0"/>
        <v>42</v>
      </c>
      <c r="B45" s="11" t="s">
        <v>52</v>
      </c>
      <c r="C45" s="43">
        <v>395.73</v>
      </c>
    </row>
    <row r="46" spans="1:3" ht="17.25" x14ac:dyDescent="0.3">
      <c r="A46" s="10">
        <f t="shared" si="0"/>
        <v>43</v>
      </c>
      <c r="B46" s="11" t="s">
        <v>53</v>
      </c>
      <c r="C46" s="43">
        <v>2700</v>
      </c>
    </row>
    <row r="47" spans="1:3" ht="17.25" x14ac:dyDescent="0.3">
      <c r="A47" s="10">
        <f t="shared" si="0"/>
        <v>44</v>
      </c>
      <c r="B47" s="11" t="s">
        <v>55</v>
      </c>
      <c r="C47" s="43">
        <v>4000</v>
      </c>
    </row>
    <row r="48" spans="1:3" ht="17.25" x14ac:dyDescent="0.3">
      <c r="A48" s="10">
        <f t="shared" si="0"/>
        <v>45</v>
      </c>
      <c r="B48" s="11" t="s">
        <v>56</v>
      </c>
      <c r="C48" s="43">
        <v>15</v>
      </c>
    </row>
    <row r="49" spans="1:3" ht="17.25" x14ac:dyDescent="0.3">
      <c r="A49" s="10">
        <f t="shared" si="0"/>
        <v>46</v>
      </c>
      <c r="B49" s="11" t="s">
        <v>60</v>
      </c>
      <c r="C49" s="43">
        <v>225</v>
      </c>
    </row>
    <row r="50" spans="1:3" ht="17.25" x14ac:dyDescent="0.3">
      <c r="A50" s="10">
        <f t="shared" si="0"/>
        <v>47</v>
      </c>
      <c r="B50" s="11" t="s">
        <v>75</v>
      </c>
      <c r="C50" s="43">
        <v>200</v>
      </c>
    </row>
    <row r="51" spans="1:3" ht="17.25" x14ac:dyDescent="0.3">
      <c r="A51" s="10">
        <f t="shared" si="0"/>
        <v>48</v>
      </c>
      <c r="B51" s="11" t="s">
        <v>74</v>
      </c>
      <c r="C51" s="43">
        <v>549.85</v>
      </c>
    </row>
    <row r="52" spans="1:3" ht="17.25" x14ac:dyDescent="0.3">
      <c r="A52" s="10">
        <f>A51+1</f>
        <v>49</v>
      </c>
      <c r="B52" s="11" t="s">
        <v>97</v>
      </c>
      <c r="C52" s="43">
        <v>15</v>
      </c>
    </row>
    <row r="53" spans="1:3" ht="17.25" x14ac:dyDescent="0.3">
      <c r="A53" s="10">
        <v>50</v>
      </c>
      <c r="B53" s="11" t="s">
        <v>99</v>
      </c>
      <c r="C53" s="43">
        <v>250</v>
      </c>
    </row>
    <row r="54" spans="1:3" ht="18.75" x14ac:dyDescent="0.3">
      <c r="A54" s="5"/>
      <c r="B54" s="8" t="s">
        <v>19</v>
      </c>
      <c r="C54" s="33">
        <f>SUM(C4:C53)</f>
        <v>72590.585000000021</v>
      </c>
    </row>
    <row r="55" spans="1:3" x14ac:dyDescent="0.25">
      <c r="C55" s="25"/>
    </row>
    <row r="56" spans="1:3" x14ac:dyDescent="0.25">
      <c r="C56" s="38"/>
    </row>
  </sheetData>
  <autoFilter ref="B1:B55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2023-12-27T09:45:05Z</dcterms:modified>
</cp:coreProperties>
</file>