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п. 19" sheetId="1" r:id="rId1"/>
    <sheet name="п. 19б2" sheetId="2" r:id="rId2"/>
  </sheets>
  <calcPr calcId="145621"/>
</workbook>
</file>

<file path=xl/calcChain.xml><?xml version="1.0" encoding="utf-8"?>
<calcChain xmlns="http://schemas.openxmlformats.org/spreadsheetml/2006/main">
  <c r="D31" i="1" l="1"/>
  <c r="D26" i="1"/>
  <c r="D11" i="1"/>
  <c r="D13" i="1" s="1"/>
  <c r="F6" i="2" l="1"/>
  <c r="B6" i="2"/>
  <c r="D6" i="2" l="1"/>
  <c r="D50" i="1"/>
  <c r="D54" i="1" s="1"/>
  <c r="D30" i="1"/>
  <c r="D22" i="1"/>
  <c r="D7" i="1" l="1"/>
  <c r="D10" i="1" l="1"/>
  <c r="D8" i="1" l="1"/>
  <c r="D44" i="1" s="1"/>
  <c r="E6" i="2"/>
  <c r="C6" i="2" l="1"/>
  <c r="B10" i="2"/>
  <c r="F8" i="1"/>
  <c r="D39" i="1"/>
</calcChain>
</file>

<file path=xl/comments1.xml><?xml version="1.0" encoding="utf-8"?>
<comments xmlns="http://schemas.openxmlformats.org/spreadsheetml/2006/main">
  <authors>
    <author>Автор</author>
  </authors>
  <commentList>
    <comment ref="D59" authorId="0">
      <text>
        <r>
          <rPr>
            <b/>
            <sz val="9"/>
            <color indexed="81"/>
            <rFont val="Tahoma"/>
            <charset val="1"/>
          </rPr>
          <t>процент износа тепловых сетей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<sst xmlns="http://schemas.openxmlformats.org/spreadsheetml/2006/main" count="173" uniqueCount="122">
  <si>
    <t>№     п/п</t>
  </si>
  <si>
    <t>Информация, подлежащая раскрытию</t>
  </si>
  <si>
    <t>Единицы измерения</t>
  </si>
  <si>
    <t>Выручка от регулируемой деятельности с разбивкой по видам деятельности</t>
  </si>
  <si>
    <t>тыс.руб.</t>
  </si>
  <si>
    <t>1.1.</t>
  </si>
  <si>
    <t xml:space="preserve">   тепловая энергия (мощность), поставляемая потребителям</t>
  </si>
  <si>
    <t>Себестоимость производимых товаров (оказываемых услуг) по регулируемому виду деятельности, включая:</t>
  </si>
  <si>
    <t>2.1.</t>
  </si>
  <si>
    <t>Расходы на покупаемую тепловую энергию (мощность), теплоноситель</t>
  </si>
  <si>
    <t>2.2.</t>
  </si>
  <si>
    <t>Расходы на топливо с указанием по каждому виду топлива стоимости (за единицу объёма), объёма и способа его приобретения, стоимости его доставки</t>
  </si>
  <si>
    <t>2.2.1.</t>
  </si>
  <si>
    <t xml:space="preserve">    Газ природный по регулируемой цене</t>
  </si>
  <si>
    <t>2.2.1.1.</t>
  </si>
  <si>
    <t xml:space="preserve">    объем</t>
  </si>
  <si>
    <t>тыс.м3</t>
  </si>
  <si>
    <t>2.2.1.2.</t>
  </si>
  <si>
    <t xml:space="preserve">    стоимость за единицу объема</t>
  </si>
  <si>
    <t>2.2.1.3.</t>
  </si>
  <si>
    <t xml:space="preserve">    стоимость доставки</t>
  </si>
  <si>
    <t>2.2.1.4.</t>
  </si>
  <si>
    <t xml:space="preserve">     способ приобретения</t>
  </si>
  <si>
    <t>х</t>
  </si>
  <si>
    <t>2.2.2.</t>
  </si>
  <si>
    <t xml:space="preserve">   Дизельное топливо</t>
  </si>
  <si>
    <t>2.2.2.1.</t>
  </si>
  <si>
    <t>тонны</t>
  </si>
  <si>
    <t>2.2.2.2.</t>
  </si>
  <si>
    <t>2.2.2.3.</t>
  </si>
  <si>
    <t>2.2.2.4.</t>
  </si>
  <si>
    <t>прочее</t>
  </si>
  <si>
    <t>2.3.</t>
  </si>
  <si>
    <t>Расходы на покупаемую электрическую энергию (мощность), используемую в технологическом процессе (с указанием средневзвешенной стоимости 1 кВт*ч), и объём приобретения электрической энергии</t>
  </si>
  <si>
    <t>2.3.1.</t>
  </si>
  <si>
    <t xml:space="preserve">    средневзвешенная стоимость 1 кВт*ч (с учетом мощности)</t>
  </si>
  <si>
    <t>руб.</t>
  </si>
  <si>
    <t>2.3.2.</t>
  </si>
  <si>
    <t xml:space="preserve">    объём приобретенной электрической энергии</t>
  </si>
  <si>
    <t>тыс.кВт.ч</t>
  </si>
  <si>
    <t>2.4.</t>
  </si>
  <si>
    <t>Расходы на приобретение холодной воды, используемой в технологическом процессе</t>
  </si>
  <si>
    <t>2.5.</t>
  </si>
  <si>
    <t>Расходы на химические реагенты, используемые в технологическом процессе</t>
  </si>
  <si>
    <t>2.6.</t>
  </si>
  <si>
    <t>Расходы на оплату труда и отчисления на социальные нужды основного производственного персонала</t>
  </si>
  <si>
    <t>2.7.</t>
  </si>
  <si>
    <t>Расходы на оплату труда и отчисления на социальные нужды административно - управленческого персонала</t>
  </si>
  <si>
    <t>2.8.</t>
  </si>
  <si>
    <t>Расходы на амортизацию основных производственных средств</t>
  </si>
  <si>
    <t>2.9.</t>
  </si>
  <si>
    <t>Расходы на аренду имущества используемого для осуществления регулируемого вида деятельности</t>
  </si>
  <si>
    <t>2.10.</t>
  </si>
  <si>
    <t>Общепроизводственные расходы, в том числе отнесённые к ним расходы на текущий и капитальный ремонт</t>
  </si>
  <si>
    <t>2.10.1.</t>
  </si>
  <si>
    <t xml:space="preserve">      Расходы на текущий ремонт</t>
  </si>
  <si>
    <t>2.10.2.</t>
  </si>
  <si>
    <t xml:space="preserve">      Расходы на капитальный ремонт</t>
  </si>
  <si>
    <t>2.11.</t>
  </si>
  <si>
    <t>Общехозайственные расходы, в том числе отнесённые к ним расходы на текущий и капитальный ремонт</t>
  </si>
  <si>
    <t>2.11.1.</t>
  </si>
  <si>
    <t>2.11.2.</t>
  </si>
  <si>
    <t>2.12.</t>
  </si>
  <si>
    <t>Расходы на капитальный и текущий ремонт основных производственных средств (в том числе информация об объёмах товаров и услуг, их стоимости и способах приобретения у тех организаций, сумма оплаты услуг которых превышает 20% суммы расходов по указанной статье расходов)</t>
  </si>
  <si>
    <t>2.12.1.</t>
  </si>
  <si>
    <t xml:space="preserve">    информация об объёмах товаров и услуг, их стоимости и способах приобретения у тех организаций, сумма оплаты услуг которых превышает 20% суммы расходов по указанной статье расходов</t>
  </si>
  <si>
    <t>отсутствует</t>
  </si>
  <si>
    <t>2.13.</t>
  </si>
  <si>
    <t>Прочие расходы, которые подлежат отнесению на регулируемые виды деятельности в соответствии с законодательством РФ.</t>
  </si>
  <si>
    <t>Чистая прибыль, полученная от регулируемого вида деятельности, с указанием размера её расходования на финансирование мероприятий, предусмотренных инвестиционной программой регулируемой организации</t>
  </si>
  <si>
    <t>3.1.</t>
  </si>
  <si>
    <t xml:space="preserve">   Размер расходования чисто прибыли на финансирование мероприятий, предусмотренных инвестиционной программой регулируемой организации</t>
  </si>
  <si>
    <t xml:space="preserve">Сведения об изменении стоимости основных фондов, в том числе за счет ввода в эксплуатацию (вывода из эксплуатации), а также стоимости их переоценки </t>
  </si>
  <si>
    <t>4.1.</t>
  </si>
  <si>
    <t xml:space="preserve">     За счет ввода (вывода) из эксплуатации</t>
  </si>
  <si>
    <t>4.2.</t>
  </si>
  <si>
    <t xml:space="preserve">     Стоимость переоценки основных фондов   </t>
  </si>
  <si>
    <t>Валовая прибыль (убытки) от реализации товаров и оказания услуг по регулируемому виду деятельности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</si>
  <si>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80% совокупной выручки за отчетный год)</t>
  </si>
  <si>
    <t>Сведения об установленной тепловой мощности объектов основных фондов, используемых для осуществления регулируемых видов деятельности, в том числе по каждому источнику тепловой энергии</t>
  </si>
  <si>
    <t>Гкал/ч</t>
  </si>
  <si>
    <t xml:space="preserve">Сведения о тепловой нагрузке по договорам, заключенным в рамках осуществления регулируемых видов деятельности </t>
  </si>
  <si>
    <t xml:space="preserve">Сведения об объёме вырабатываемой, регулируемой организацией, тепловой энергии в рамках осуществления регулируемых видов деятельности </t>
  </si>
  <si>
    <t>тыс.Гкал</t>
  </si>
  <si>
    <t xml:space="preserve">Сведения об объёме приобретаемой, регулируемой организацией, тепловой энергии в рамках осуществления регулируемых видов деятельности </t>
  </si>
  <si>
    <t>11.1.</t>
  </si>
  <si>
    <t xml:space="preserve">     Определенным по приборам учета</t>
  </si>
  <si>
    <t>11.2.</t>
  </si>
  <si>
    <t xml:space="preserve">     Определенным расчетным путем (нормативам потребления коммунальных услуг)</t>
  </si>
  <si>
    <t>О нормативах технологических потерь при передаче тепловой энергии, теплоносителя по тепловым сетям, утвержденных уполномоченным органом</t>
  </si>
  <si>
    <t>О фактическом объёме потерь при передаче тепловой энергии</t>
  </si>
  <si>
    <t>Среднесписочная численность основного производственного персонала</t>
  </si>
  <si>
    <t>чел</t>
  </si>
  <si>
    <t>Среднесписочная численность административно - управленческого персонала</t>
  </si>
  <si>
    <t xml:space="preserve">Сведения об удельном расходе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</t>
  </si>
  <si>
    <t>тыс кВт.ч/Гкал</t>
  </si>
  <si>
    <t xml:space="preserve">Сведения об удельном расходе холодной воды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</t>
  </si>
  <si>
    <t>м3/Гкал</t>
  </si>
  <si>
    <t xml:space="preserve">Сведения о показателях технико-экономического состояния систем теплоснабжения (за исключением теплопотребляющих установок потребителей тепловой энергии, теплоносителя, а также источников тепловой энергии, функционирующих в режиме комбинированной выработки электрической и тепловой энергии), в том числе показателях физического износа и энергетической эффективности объектов теплоснабжения
</t>
  </si>
  <si>
    <t>Информация о расходах на топливо</t>
  </si>
  <si>
    <t>Вид топлива</t>
  </si>
  <si>
    <t>Объем топлива        (т, тыс. м3)</t>
  </si>
  <si>
    <t>Цена топлива                             (руб./т,  руб./тыс. м3)</t>
  </si>
  <si>
    <t>Расходы на топливо    (тыс.руб.)</t>
  </si>
  <si>
    <t>Способ приобретения</t>
  </si>
  <si>
    <t>Уголь</t>
  </si>
  <si>
    <t>Газ</t>
  </si>
  <si>
    <t>Мазут</t>
  </si>
  <si>
    <t>Дизельное топливо</t>
  </si>
  <si>
    <t>-</t>
  </si>
  <si>
    <t>Прочие виды топлива (указывается вид топлива)</t>
  </si>
  <si>
    <t>Расходы на топливо всего</t>
  </si>
  <si>
    <t>Единый федеральный реестр сведений о фактах деятельности юридических лиц</t>
  </si>
  <si>
    <r>
      <t>(</t>
    </r>
    <r>
      <rPr>
        <b/>
        <sz val="12"/>
        <rFont val="Calibri"/>
        <family val="2"/>
        <charset val="204"/>
      </rPr>
      <t xml:space="preserve">п.19 </t>
    </r>
    <r>
      <rPr>
        <sz val="12"/>
        <rFont val="Calibri"/>
        <family val="2"/>
        <charset val="204"/>
      </rPr>
      <t xml:space="preserve"> Постановления Правительства РФ № 570 от 05.07.2013 г.)</t>
    </r>
  </si>
  <si>
    <r>
      <t xml:space="preserve">Сведения об объёме тепловой энергии, отпускаемой потребителям, по договорам, заключенным в рамках осуществления регулируемых видов деательности, в том числе определенном по приборам учета и расчетным путем (нормативам потребления коммунальнвх услуг), </t>
    </r>
    <r>
      <rPr>
        <sz val="12"/>
        <rFont val="Calibri"/>
        <family val="2"/>
        <charset val="204"/>
      </rPr>
      <t xml:space="preserve">включая отдельно сведения об определенном по приборам учета объеме тепловой энергии, отпускаемой по договорам потребителям, максимальный объем потребления тепловой энергии объектов которых составляет менее чем 0,2 Гкал
</t>
    </r>
  </si>
  <si>
    <t>всего, тыс. руб.</t>
  </si>
  <si>
    <t>в т.ч. Доставка, тыс. руб.</t>
  </si>
  <si>
    <t>в т.ч. Доставка,   руб./тыс. м3</t>
  </si>
  <si>
    <t>всего,  руб./тыс. м3</t>
  </si>
  <si>
    <t>Факт 2021 г.</t>
  </si>
  <si>
    <t>Информация об основных показателях финансово - хозяйственной деятельности регулируемой организации, включая структуру основных производственных затрат  за 2021 год в сфере теплоснабжения в АО "УК "ПЛП".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</si>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</sst>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/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7"/>
  <sheetViews>
    <sheetView tabSelected="1" topLeftCell="A52" zoomScaleNormal="100" workbookViewId="0">
      <selection activeCell="K69" sqref="K69"/>
    </sheetView>
  </sheetViews>
  <sheetFormatPr defaultRowHeight="15" x14ac:dyDescent="0.25"/>
  <cols>
    <col min="1" max="1" width="8.7109375" style="2" customWidth="1"/>
    <col min="2" max="2" width="78" style="2" customWidth="1"/>
    <col min="3" max="3" width="15.28515625" style="2" customWidth="1"/>
    <col min="4" max="4" width="15.7109375" style="33" customWidth="1"/>
    <col min="5" max="5" width="5" style="2" customWidth="1"/>
    <col min="6" max="256" width="9.140625" style="2"/>
    <col min="257" max="257" width="8.7109375" style="2" customWidth="1"/>
    <col min="258" max="258" width="78" style="2" customWidth="1"/>
    <col min="259" max="259" width="15.28515625" style="2" customWidth="1"/>
    <col min="260" max="260" width="14.5703125" style="2" customWidth="1"/>
    <col min="261" max="261" width="5" style="2" customWidth="1"/>
    <col min="262" max="512" width="9.140625" style="2"/>
    <col min="513" max="513" width="8.7109375" style="2" customWidth="1"/>
    <col min="514" max="514" width="78" style="2" customWidth="1"/>
    <col min="515" max="515" width="15.28515625" style="2" customWidth="1"/>
    <col min="516" max="516" width="14.5703125" style="2" customWidth="1"/>
    <col min="517" max="517" width="5" style="2" customWidth="1"/>
    <col min="518" max="768" width="9.140625" style="2"/>
    <col min="769" max="769" width="8.7109375" style="2" customWidth="1"/>
    <col min="770" max="770" width="78" style="2" customWidth="1"/>
    <col min="771" max="771" width="15.28515625" style="2" customWidth="1"/>
    <col min="772" max="772" width="14.5703125" style="2" customWidth="1"/>
    <col min="773" max="773" width="5" style="2" customWidth="1"/>
    <col min="774" max="1024" width="9.140625" style="2"/>
    <col min="1025" max="1025" width="8.7109375" style="2" customWidth="1"/>
    <col min="1026" max="1026" width="78" style="2" customWidth="1"/>
    <col min="1027" max="1027" width="15.28515625" style="2" customWidth="1"/>
    <col min="1028" max="1028" width="14.5703125" style="2" customWidth="1"/>
    <col min="1029" max="1029" width="5" style="2" customWidth="1"/>
    <col min="1030" max="1280" width="9.140625" style="2"/>
    <col min="1281" max="1281" width="8.7109375" style="2" customWidth="1"/>
    <col min="1282" max="1282" width="78" style="2" customWidth="1"/>
    <col min="1283" max="1283" width="15.28515625" style="2" customWidth="1"/>
    <col min="1284" max="1284" width="14.5703125" style="2" customWidth="1"/>
    <col min="1285" max="1285" width="5" style="2" customWidth="1"/>
    <col min="1286" max="1536" width="9.140625" style="2"/>
    <col min="1537" max="1537" width="8.7109375" style="2" customWidth="1"/>
    <col min="1538" max="1538" width="78" style="2" customWidth="1"/>
    <col min="1539" max="1539" width="15.28515625" style="2" customWidth="1"/>
    <col min="1540" max="1540" width="14.5703125" style="2" customWidth="1"/>
    <col min="1541" max="1541" width="5" style="2" customWidth="1"/>
    <col min="1542" max="1792" width="9.140625" style="2"/>
    <col min="1793" max="1793" width="8.7109375" style="2" customWidth="1"/>
    <col min="1794" max="1794" width="78" style="2" customWidth="1"/>
    <col min="1795" max="1795" width="15.28515625" style="2" customWidth="1"/>
    <col min="1796" max="1796" width="14.5703125" style="2" customWidth="1"/>
    <col min="1797" max="1797" width="5" style="2" customWidth="1"/>
    <col min="1798" max="2048" width="9.140625" style="2"/>
    <col min="2049" max="2049" width="8.7109375" style="2" customWidth="1"/>
    <col min="2050" max="2050" width="78" style="2" customWidth="1"/>
    <col min="2051" max="2051" width="15.28515625" style="2" customWidth="1"/>
    <col min="2052" max="2052" width="14.5703125" style="2" customWidth="1"/>
    <col min="2053" max="2053" width="5" style="2" customWidth="1"/>
    <col min="2054" max="2304" width="9.140625" style="2"/>
    <col min="2305" max="2305" width="8.7109375" style="2" customWidth="1"/>
    <col min="2306" max="2306" width="78" style="2" customWidth="1"/>
    <col min="2307" max="2307" width="15.28515625" style="2" customWidth="1"/>
    <col min="2308" max="2308" width="14.5703125" style="2" customWidth="1"/>
    <col min="2309" max="2309" width="5" style="2" customWidth="1"/>
    <col min="2310" max="2560" width="9.140625" style="2"/>
    <col min="2561" max="2561" width="8.7109375" style="2" customWidth="1"/>
    <col min="2562" max="2562" width="78" style="2" customWidth="1"/>
    <col min="2563" max="2563" width="15.28515625" style="2" customWidth="1"/>
    <col min="2564" max="2564" width="14.5703125" style="2" customWidth="1"/>
    <col min="2565" max="2565" width="5" style="2" customWidth="1"/>
    <col min="2566" max="2816" width="9.140625" style="2"/>
    <col min="2817" max="2817" width="8.7109375" style="2" customWidth="1"/>
    <col min="2818" max="2818" width="78" style="2" customWidth="1"/>
    <col min="2819" max="2819" width="15.28515625" style="2" customWidth="1"/>
    <col min="2820" max="2820" width="14.5703125" style="2" customWidth="1"/>
    <col min="2821" max="2821" width="5" style="2" customWidth="1"/>
    <col min="2822" max="3072" width="9.140625" style="2"/>
    <col min="3073" max="3073" width="8.7109375" style="2" customWidth="1"/>
    <col min="3074" max="3074" width="78" style="2" customWidth="1"/>
    <col min="3075" max="3075" width="15.28515625" style="2" customWidth="1"/>
    <col min="3076" max="3076" width="14.5703125" style="2" customWidth="1"/>
    <col min="3077" max="3077" width="5" style="2" customWidth="1"/>
    <col min="3078" max="3328" width="9.140625" style="2"/>
    <col min="3329" max="3329" width="8.7109375" style="2" customWidth="1"/>
    <col min="3330" max="3330" width="78" style="2" customWidth="1"/>
    <col min="3331" max="3331" width="15.28515625" style="2" customWidth="1"/>
    <col min="3332" max="3332" width="14.5703125" style="2" customWidth="1"/>
    <col min="3333" max="3333" width="5" style="2" customWidth="1"/>
    <col min="3334" max="3584" width="9.140625" style="2"/>
    <col min="3585" max="3585" width="8.7109375" style="2" customWidth="1"/>
    <col min="3586" max="3586" width="78" style="2" customWidth="1"/>
    <col min="3587" max="3587" width="15.28515625" style="2" customWidth="1"/>
    <col min="3588" max="3588" width="14.5703125" style="2" customWidth="1"/>
    <col min="3589" max="3589" width="5" style="2" customWidth="1"/>
    <col min="3590" max="3840" width="9.140625" style="2"/>
    <col min="3841" max="3841" width="8.7109375" style="2" customWidth="1"/>
    <col min="3842" max="3842" width="78" style="2" customWidth="1"/>
    <col min="3843" max="3843" width="15.28515625" style="2" customWidth="1"/>
    <col min="3844" max="3844" width="14.5703125" style="2" customWidth="1"/>
    <col min="3845" max="3845" width="5" style="2" customWidth="1"/>
    <col min="3846" max="4096" width="9.140625" style="2"/>
    <col min="4097" max="4097" width="8.7109375" style="2" customWidth="1"/>
    <col min="4098" max="4098" width="78" style="2" customWidth="1"/>
    <col min="4099" max="4099" width="15.28515625" style="2" customWidth="1"/>
    <col min="4100" max="4100" width="14.5703125" style="2" customWidth="1"/>
    <col min="4101" max="4101" width="5" style="2" customWidth="1"/>
    <col min="4102" max="4352" width="9.140625" style="2"/>
    <col min="4353" max="4353" width="8.7109375" style="2" customWidth="1"/>
    <col min="4354" max="4354" width="78" style="2" customWidth="1"/>
    <col min="4355" max="4355" width="15.28515625" style="2" customWidth="1"/>
    <col min="4356" max="4356" width="14.5703125" style="2" customWidth="1"/>
    <col min="4357" max="4357" width="5" style="2" customWidth="1"/>
    <col min="4358" max="4608" width="9.140625" style="2"/>
    <col min="4609" max="4609" width="8.7109375" style="2" customWidth="1"/>
    <col min="4610" max="4610" width="78" style="2" customWidth="1"/>
    <col min="4611" max="4611" width="15.28515625" style="2" customWidth="1"/>
    <col min="4612" max="4612" width="14.5703125" style="2" customWidth="1"/>
    <col min="4613" max="4613" width="5" style="2" customWidth="1"/>
    <col min="4614" max="4864" width="9.140625" style="2"/>
    <col min="4865" max="4865" width="8.7109375" style="2" customWidth="1"/>
    <col min="4866" max="4866" width="78" style="2" customWidth="1"/>
    <col min="4867" max="4867" width="15.28515625" style="2" customWidth="1"/>
    <col min="4868" max="4868" width="14.5703125" style="2" customWidth="1"/>
    <col min="4869" max="4869" width="5" style="2" customWidth="1"/>
    <col min="4870" max="5120" width="9.140625" style="2"/>
    <col min="5121" max="5121" width="8.7109375" style="2" customWidth="1"/>
    <col min="5122" max="5122" width="78" style="2" customWidth="1"/>
    <col min="5123" max="5123" width="15.28515625" style="2" customWidth="1"/>
    <col min="5124" max="5124" width="14.5703125" style="2" customWidth="1"/>
    <col min="5125" max="5125" width="5" style="2" customWidth="1"/>
    <col min="5126" max="5376" width="9.140625" style="2"/>
    <col min="5377" max="5377" width="8.7109375" style="2" customWidth="1"/>
    <col min="5378" max="5378" width="78" style="2" customWidth="1"/>
    <col min="5379" max="5379" width="15.28515625" style="2" customWidth="1"/>
    <col min="5380" max="5380" width="14.5703125" style="2" customWidth="1"/>
    <col min="5381" max="5381" width="5" style="2" customWidth="1"/>
    <col min="5382" max="5632" width="9.140625" style="2"/>
    <col min="5633" max="5633" width="8.7109375" style="2" customWidth="1"/>
    <col min="5634" max="5634" width="78" style="2" customWidth="1"/>
    <col min="5635" max="5635" width="15.28515625" style="2" customWidth="1"/>
    <col min="5636" max="5636" width="14.5703125" style="2" customWidth="1"/>
    <col min="5637" max="5637" width="5" style="2" customWidth="1"/>
    <col min="5638" max="5888" width="9.140625" style="2"/>
    <col min="5889" max="5889" width="8.7109375" style="2" customWidth="1"/>
    <col min="5890" max="5890" width="78" style="2" customWidth="1"/>
    <col min="5891" max="5891" width="15.28515625" style="2" customWidth="1"/>
    <col min="5892" max="5892" width="14.5703125" style="2" customWidth="1"/>
    <col min="5893" max="5893" width="5" style="2" customWidth="1"/>
    <col min="5894" max="6144" width="9.140625" style="2"/>
    <col min="6145" max="6145" width="8.7109375" style="2" customWidth="1"/>
    <col min="6146" max="6146" width="78" style="2" customWidth="1"/>
    <col min="6147" max="6147" width="15.28515625" style="2" customWidth="1"/>
    <col min="6148" max="6148" width="14.5703125" style="2" customWidth="1"/>
    <col min="6149" max="6149" width="5" style="2" customWidth="1"/>
    <col min="6150" max="6400" width="9.140625" style="2"/>
    <col min="6401" max="6401" width="8.7109375" style="2" customWidth="1"/>
    <col min="6402" max="6402" width="78" style="2" customWidth="1"/>
    <col min="6403" max="6403" width="15.28515625" style="2" customWidth="1"/>
    <col min="6404" max="6404" width="14.5703125" style="2" customWidth="1"/>
    <col min="6405" max="6405" width="5" style="2" customWidth="1"/>
    <col min="6406" max="6656" width="9.140625" style="2"/>
    <col min="6657" max="6657" width="8.7109375" style="2" customWidth="1"/>
    <col min="6658" max="6658" width="78" style="2" customWidth="1"/>
    <col min="6659" max="6659" width="15.28515625" style="2" customWidth="1"/>
    <col min="6660" max="6660" width="14.5703125" style="2" customWidth="1"/>
    <col min="6661" max="6661" width="5" style="2" customWidth="1"/>
    <col min="6662" max="6912" width="9.140625" style="2"/>
    <col min="6913" max="6913" width="8.7109375" style="2" customWidth="1"/>
    <col min="6914" max="6914" width="78" style="2" customWidth="1"/>
    <col min="6915" max="6915" width="15.28515625" style="2" customWidth="1"/>
    <col min="6916" max="6916" width="14.5703125" style="2" customWidth="1"/>
    <col min="6917" max="6917" width="5" style="2" customWidth="1"/>
    <col min="6918" max="7168" width="9.140625" style="2"/>
    <col min="7169" max="7169" width="8.7109375" style="2" customWidth="1"/>
    <col min="7170" max="7170" width="78" style="2" customWidth="1"/>
    <col min="7171" max="7171" width="15.28515625" style="2" customWidth="1"/>
    <col min="7172" max="7172" width="14.5703125" style="2" customWidth="1"/>
    <col min="7173" max="7173" width="5" style="2" customWidth="1"/>
    <col min="7174" max="7424" width="9.140625" style="2"/>
    <col min="7425" max="7425" width="8.7109375" style="2" customWidth="1"/>
    <col min="7426" max="7426" width="78" style="2" customWidth="1"/>
    <col min="7427" max="7427" width="15.28515625" style="2" customWidth="1"/>
    <col min="7428" max="7428" width="14.5703125" style="2" customWidth="1"/>
    <col min="7429" max="7429" width="5" style="2" customWidth="1"/>
    <col min="7430" max="7680" width="9.140625" style="2"/>
    <col min="7681" max="7681" width="8.7109375" style="2" customWidth="1"/>
    <col min="7682" max="7682" width="78" style="2" customWidth="1"/>
    <col min="7683" max="7683" width="15.28515625" style="2" customWidth="1"/>
    <col min="7684" max="7684" width="14.5703125" style="2" customWidth="1"/>
    <col min="7685" max="7685" width="5" style="2" customWidth="1"/>
    <col min="7686" max="7936" width="9.140625" style="2"/>
    <col min="7937" max="7937" width="8.7109375" style="2" customWidth="1"/>
    <col min="7938" max="7938" width="78" style="2" customWidth="1"/>
    <col min="7939" max="7939" width="15.28515625" style="2" customWidth="1"/>
    <col min="7940" max="7940" width="14.5703125" style="2" customWidth="1"/>
    <col min="7941" max="7941" width="5" style="2" customWidth="1"/>
    <col min="7942" max="8192" width="9.140625" style="2"/>
    <col min="8193" max="8193" width="8.7109375" style="2" customWidth="1"/>
    <col min="8194" max="8194" width="78" style="2" customWidth="1"/>
    <col min="8195" max="8195" width="15.28515625" style="2" customWidth="1"/>
    <col min="8196" max="8196" width="14.5703125" style="2" customWidth="1"/>
    <col min="8197" max="8197" width="5" style="2" customWidth="1"/>
    <col min="8198" max="8448" width="9.140625" style="2"/>
    <col min="8449" max="8449" width="8.7109375" style="2" customWidth="1"/>
    <col min="8450" max="8450" width="78" style="2" customWidth="1"/>
    <col min="8451" max="8451" width="15.28515625" style="2" customWidth="1"/>
    <col min="8452" max="8452" width="14.5703125" style="2" customWidth="1"/>
    <col min="8453" max="8453" width="5" style="2" customWidth="1"/>
    <col min="8454" max="8704" width="9.140625" style="2"/>
    <col min="8705" max="8705" width="8.7109375" style="2" customWidth="1"/>
    <col min="8706" max="8706" width="78" style="2" customWidth="1"/>
    <col min="8707" max="8707" width="15.28515625" style="2" customWidth="1"/>
    <col min="8708" max="8708" width="14.5703125" style="2" customWidth="1"/>
    <col min="8709" max="8709" width="5" style="2" customWidth="1"/>
    <col min="8710" max="8960" width="9.140625" style="2"/>
    <col min="8961" max="8961" width="8.7109375" style="2" customWidth="1"/>
    <col min="8962" max="8962" width="78" style="2" customWidth="1"/>
    <col min="8963" max="8963" width="15.28515625" style="2" customWidth="1"/>
    <col min="8964" max="8964" width="14.5703125" style="2" customWidth="1"/>
    <col min="8965" max="8965" width="5" style="2" customWidth="1"/>
    <col min="8966" max="9216" width="9.140625" style="2"/>
    <col min="9217" max="9217" width="8.7109375" style="2" customWidth="1"/>
    <col min="9218" max="9218" width="78" style="2" customWidth="1"/>
    <col min="9219" max="9219" width="15.28515625" style="2" customWidth="1"/>
    <col min="9220" max="9220" width="14.5703125" style="2" customWidth="1"/>
    <col min="9221" max="9221" width="5" style="2" customWidth="1"/>
    <col min="9222" max="9472" width="9.140625" style="2"/>
    <col min="9473" max="9473" width="8.7109375" style="2" customWidth="1"/>
    <col min="9474" max="9474" width="78" style="2" customWidth="1"/>
    <col min="9475" max="9475" width="15.28515625" style="2" customWidth="1"/>
    <col min="9476" max="9476" width="14.5703125" style="2" customWidth="1"/>
    <col min="9477" max="9477" width="5" style="2" customWidth="1"/>
    <col min="9478" max="9728" width="9.140625" style="2"/>
    <col min="9729" max="9729" width="8.7109375" style="2" customWidth="1"/>
    <col min="9730" max="9730" width="78" style="2" customWidth="1"/>
    <col min="9731" max="9731" width="15.28515625" style="2" customWidth="1"/>
    <col min="9732" max="9732" width="14.5703125" style="2" customWidth="1"/>
    <col min="9733" max="9733" width="5" style="2" customWidth="1"/>
    <col min="9734" max="9984" width="9.140625" style="2"/>
    <col min="9985" max="9985" width="8.7109375" style="2" customWidth="1"/>
    <col min="9986" max="9986" width="78" style="2" customWidth="1"/>
    <col min="9987" max="9987" width="15.28515625" style="2" customWidth="1"/>
    <col min="9988" max="9988" width="14.5703125" style="2" customWidth="1"/>
    <col min="9989" max="9989" width="5" style="2" customWidth="1"/>
    <col min="9990" max="10240" width="9.140625" style="2"/>
    <col min="10241" max="10241" width="8.7109375" style="2" customWidth="1"/>
    <col min="10242" max="10242" width="78" style="2" customWidth="1"/>
    <col min="10243" max="10243" width="15.28515625" style="2" customWidth="1"/>
    <col min="10244" max="10244" width="14.5703125" style="2" customWidth="1"/>
    <col min="10245" max="10245" width="5" style="2" customWidth="1"/>
    <col min="10246" max="10496" width="9.140625" style="2"/>
    <col min="10497" max="10497" width="8.7109375" style="2" customWidth="1"/>
    <col min="10498" max="10498" width="78" style="2" customWidth="1"/>
    <col min="10499" max="10499" width="15.28515625" style="2" customWidth="1"/>
    <col min="10500" max="10500" width="14.5703125" style="2" customWidth="1"/>
    <col min="10501" max="10501" width="5" style="2" customWidth="1"/>
    <col min="10502" max="10752" width="9.140625" style="2"/>
    <col min="10753" max="10753" width="8.7109375" style="2" customWidth="1"/>
    <col min="10754" max="10754" width="78" style="2" customWidth="1"/>
    <col min="10755" max="10755" width="15.28515625" style="2" customWidth="1"/>
    <col min="10756" max="10756" width="14.5703125" style="2" customWidth="1"/>
    <col min="10757" max="10757" width="5" style="2" customWidth="1"/>
    <col min="10758" max="11008" width="9.140625" style="2"/>
    <col min="11009" max="11009" width="8.7109375" style="2" customWidth="1"/>
    <col min="11010" max="11010" width="78" style="2" customWidth="1"/>
    <col min="11011" max="11011" width="15.28515625" style="2" customWidth="1"/>
    <col min="11012" max="11012" width="14.5703125" style="2" customWidth="1"/>
    <col min="11013" max="11013" width="5" style="2" customWidth="1"/>
    <col min="11014" max="11264" width="9.140625" style="2"/>
    <col min="11265" max="11265" width="8.7109375" style="2" customWidth="1"/>
    <col min="11266" max="11266" width="78" style="2" customWidth="1"/>
    <col min="11267" max="11267" width="15.28515625" style="2" customWidth="1"/>
    <col min="11268" max="11268" width="14.5703125" style="2" customWidth="1"/>
    <col min="11269" max="11269" width="5" style="2" customWidth="1"/>
    <col min="11270" max="11520" width="9.140625" style="2"/>
    <col min="11521" max="11521" width="8.7109375" style="2" customWidth="1"/>
    <col min="11522" max="11522" width="78" style="2" customWidth="1"/>
    <col min="11523" max="11523" width="15.28515625" style="2" customWidth="1"/>
    <col min="11524" max="11524" width="14.5703125" style="2" customWidth="1"/>
    <col min="11525" max="11525" width="5" style="2" customWidth="1"/>
    <col min="11526" max="11776" width="9.140625" style="2"/>
    <col min="11777" max="11777" width="8.7109375" style="2" customWidth="1"/>
    <col min="11778" max="11778" width="78" style="2" customWidth="1"/>
    <col min="11779" max="11779" width="15.28515625" style="2" customWidth="1"/>
    <col min="11780" max="11780" width="14.5703125" style="2" customWidth="1"/>
    <col min="11781" max="11781" width="5" style="2" customWidth="1"/>
    <col min="11782" max="12032" width="9.140625" style="2"/>
    <col min="12033" max="12033" width="8.7109375" style="2" customWidth="1"/>
    <col min="12034" max="12034" width="78" style="2" customWidth="1"/>
    <col min="12035" max="12035" width="15.28515625" style="2" customWidth="1"/>
    <col min="12036" max="12036" width="14.5703125" style="2" customWidth="1"/>
    <col min="12037" max="12037" width="5" style="2" customWidth="1"/>
    <col min="12038" max="12288" width="9.140625" style="2"/>
    <col min="12289" max="12289" width="8.7109375" style="2" customWidth="1"/>
    <col min="12290" max="12290" width="78" style="2" customWidth="1"/>
    <col min="12291" max="12291" width="15.28515625" style="2" customWidth="1"/>
    <col min="12292" max="12292" width="14.5703125" style="2" customWidth="1"/>
    <col min="12293" max="12293" width="5" style="2" customWidth="1"/>
    <col min="12294" max="12544" width="9.140625" style="2"/>
    <col min="12545" max="12545" width="8.7109375" style="2" customWidth="1"/>
    <col min="12546" max="12546" width="78" style="2" customWidth="1"/>
    <col min="12547" max="12547" width="15.28515625" style="2" customWidth="1"/>
    <col min="12548" max="12548" width="14.5703125" style="2" customWidth="1"/>
    <col min="12549" max="12549" width="5" style="2" customWidth="1"/>
    <col min="12550" max="12800" width="9.140625" style="2"/>
    <col min="12801" max="12801" width="8.7109375" style="2" customWidth="1"/>
    <col min="12802" max="12802" width="78" style="2" customWidth="1"/>
    <col min="12803" max="12803" width="15.28515625" style="2" customWidth="1"/>
    <col min="12804" max="12804" width="14.5703125" style="2" customWidth="1"/>
    <col min="12805" max="12805" width="5" style="2" customWidth="1"/>
    <col min="12806" max="13056" width="9.140625" style="2"/>
    <col min="13057" max="13057" width="8.7109375" style="2" customWidth="1"/>
    <col min="13058" max="13058" width="78" style="2" customWidth="1"/>
    <col min="13059" max="13059" width="15.28515625" style="2" customWidth="1"/>
    <col min="13060" max="13060" width="14.5703125" style="2" customWidth="1"/>
    <col min="13061" max="13061" width="5" style="2" customWidth="1"/>
    <col min="13062" max="13312" width="9.140625" style="2"/>
    <col min="13313" max="13313" width="8.7109375" style="2" customWidth="1"/>
    <col min="13314" max="13314" width="78" style="2" customWidth="1"/>
    <col min="13315" max="13315" width="15.28515625" style="2" customWidth="1"/>
    <col min="13316" max="13316" width="14.5703125" style="2" customWidth="1"/>
    <col min="13317" max="13317" width="5" style="2" customWidth="1"/>
    <col min="13318" max="13568" width="9.140625" style="2"/>
    <col min="13569" max="13569" width="8.7109375" style="2" customWidth="1"/>
    <col min="13570" max="13570" width="78" style="2" customWidth="1"/>
    <col min="13571" max="13571" width="15.28515625" style="2" customWidth="1"/>
    <col min="13572" max="13572" width="14.5703125" style="2" customWidth="1"/>
    <col min="13573" max="13573" width="5" style="2" customWidth="1"/>
    <col min="13574" max="13824" width="9.140625" style="2"/>
    <col min="13825" max="13825" width="8.7109375" style="2" customWidth="1"/>
    <col min="13826" max="13826" width="78" style="2" customWidth="1"/>
    <col min="13827" max="13827" width="15.28515625" style="2" customWidth="1"/>
    <col min="13828" max="13828" width="14.5703125" style="2" customWidth="1"/>
    <col min="13829" max="13829" width="5" style="2" customWidth="1"/>
    <col min="13830" max="14080" width="9.140625" style="2"/>
    <col min="14081" max="14081" width="8.7109375" style="2" customWidth="1"/>
    <col min="14082" max="14082" width="78" style="2" customWidth="1"/>
    <col min="14083" max="14083" width="15.28515625" style="2" customWidth="1"/>
    <col min="14084" max="14084" width="14.5703125" style="2" customWidth="1"/>
    <col min="14085" max="14085" width="5" style="2" customWidth="1"/>
    <col min="14086" max="14336" width="9.140625" style="2"/>
    <col min="14337" max="14337" width="8.7109375" style="2" customWidth="1"/>
    <col min="14338" max="14338" width="78" style="2" customWidth="1"/>
    <col min="14339" max="14339" width="15.28515625" style="2" customWidth="1"/>
    <col min="14340" max="14340" width="14.5703125" style="2" customWidth="1"/>
    <col min="14341" max="14341" width="5" style="2" customWidth="1"/>
    <col min="14342" max="14592" width="9.140625" style="2"/>
    <col min="14593" max="14593" width="8.7109375" style="2" customWidth="1"/>
    <col min="14594" max="14594" width="78" style="2" customWidth="1"/>
    <col min="14595" max="14595" width="15.28515625" style="2" customWidth="1"/>
    <col min="14596" max="14596" width="14.5703125" style="2" customWidth="1"/>
    <col min="14597" max="14597" width="5" style="2" customWidth="1"/>
    <col min="14598" max="14848" width="9.140625" style="2"/>
    <col min="14849" max="14849" width="8.7109375" style="2" customWidth="1"/>
    <col min="14850" max="14850" width="78" style="2" customWidth="1"/>
    <col min="14851" max="14851" width="15.28515625" style="2" customWidth="1"/>
    <col min="14852" max="14852" width="14.5703125" style="2" customWidth="1"/>
    <col min="14853" max="14853" width="5" style="2" customWidth="1"/>
    <col min="14854" max="15104" width="9.140625" style="2"/>
    <col min="15105" max="15105" width="8.7109375" style="2" customWidth="1"/>
    <col min="15106" max="15106" width="78" style="2" customWidth="1"/>
    <col min="15107" max="15107" width="15.28515625" style="2" customWidth="1"/>
    <col min="15108" max="15108" width="14.5703125" style="2" customWidth="1"/>
    <col min="15109" max="15109" width="5" style="2" customWidth="1"/>
    <col min="15110" max="15360" width="9.140625" style="2"/>
    <col min="15361" max="15361" width="8.7109375" style="2" customWidth="1"/>
    <col min="15362" max="15362" width="78" style="2" customWidth="1"/>
    <col min="15363" max="15363" width="15.28515625" style="2" customWidth="1"/>
    <col min="15364" max="15364" width="14.5703125" style="2" customWidth="1"/>
    <col min="15365" max="15365" width="5" style="2" customWidth="1"/>
    <col min="15366" max="15616" width="9.140625" style="2"/>
    <col min="15617" max="15617" width="8.7109375" style="2" customWidth="1"/>
    <col min="15618" max="15618" width="78" style="2" customWidth="1"/>
    <col min="15619" max="15619" width="15.28515625" style="2" customWidth="1"/>
    <col min="15620" max="15620" width="14.5703125" style="2" customWidth="1"/>
    <col min="15621" max="15621" width="5" style="2" customWidth="1"/>
    <col min="15622" max="15872" width="9.140625" style="2"/>
    <col min="15873" max="15873" width="8.7109375" style="2" customWidth="1"/>
    <col min="15874" max="15874" width="78" style="2" customWidth="1"/>
    <col min="15875" max="15875" width="15.28515625" style="2" customWidth="1"/>
    <col min="15876" max="15876" width="14.5703125" style="2" customWidth="1"/>
    <col min="15877" max="15877" width="5" style="2" customWidth="1"/>
    <col min="15878" max="16128" width="9.140625" style="2"/>
    <col min="16129" max="16129" width="8.7109375" style="2" customWidth="1"/>
    <col min="16130" max="16130" width="78" style="2" customWidth="1"/>
    <col min="16131" max="16131" width="15.28515625" style="2" customWidth="1"/>
    <col min="16132" max="16132" width="14.5703125" style="2" customWidth="1"/>
    <col min="16133" max="16133" width="5" style="2" customWidth="1"/>
    <col min="16134" max="16384" width="9.140625" style="2"/>
  </cols>
  <sheetData>
    <row r="1" spans="1:6" ht="60" customHeight="1" x14ac:dyDescent="0.3">
      <c r="A1" s="34" t="s">
        <v>120</v>
      </c>
      <c r="B1" s="35"/>
      <c r="C1" s="35"/>
      <c r="D1" s="35"/>
    </row>
    <row r="3" spans="1:6" ht="15.75" x14ac:dyDescent="0.25">
      <c r="A3" s="36" t="s">
        <v>113</v>
      </c>
      <c r="B3" s="36"/>
      <c r="C3" s="36"/>
      <c r="D3" s="36"/>
    </row>
    <row r="5" spans="1:6" ht="30" customHeight="1" x14ac:dyDescent="0.25">
      <c r="A5" s="3" t="s">
        <v>0</v>
      </c>
      <c r="B5" s="4" t="s">
        <v>1</v>
      </c>
      <c r="C5" s="5" t="s">
        <v>2</v>
      </c>
      <c r="D5" s="27" t="s">
        <v>119</v>
      </c>
    </row>
    <row r="6" spans="1:6" ht="39.75" customHeight="1" x14ac:dyDescent="0.25">
      <c r="A6" s="6">
        <v>1</v>
      </c>
      <c r="B6" s="7" t="s">
        <v>3</v>
      </c>
      <c r="C6" s="8" t="s">
        <v>4</v>
      </c>
      <c r="D6" s="24">
        <v>25462</v>
      </c>
    </row>
    <row r="7" spans="1:6" ht="22.5" customHeight="1" x14ac:dyDescent="0.25">
      <c r="A7" s="6" t="s">
        <v>5</v>
      </c>
      <c r="B7" s="9" t="s">
        <v>6</v>
      </c>
      <c r="C7" s="8" t="s">
        <v>4</v>
      </c>
      <c r="D7" s="24">
        <f>D6</f>
        <v>25462</v>
      </c>
    </row>
    <row r="8" spans="1:6" ht="29.25" customHeight="1" x14ac:dyDescent="0.25">
      <c r="A8" s="6">
        <v>2</v>
      </c>
      <c r="B8" s="7" t="s">
        <v>7</v>
      </c>
      <c r="C8" s="8" t="s">
        <v>4</v>
      </c>
      <c r="D8" s="26">
        <f>D9+D10+D21+D24+D25+D26+D27+D28+D29+D30+D33+D36+D38</f>
        <v>31769.68</v>
      </c>
      <c r="F8" s="2">
        <f>31769.68-D8</f>
        <v>0</v>
      </c>
    </row>
    <row r="9" spans="1:6" ht="23.25" customHeight="1" x14ac:dyDescent="0.25">
      <c r="A9" s="6" t="s">
        <v>8</v>
      </c>
      <c r="B9" s="10" t="s">
        <v>9</v>
      </c>
      <c r="C9" s="8" t="s">
        <v>4</v>
      </c>
      <c r="D9" s="24">
        <v>0</v>
      </c>
    </row>
    <row r="10" spans="1:6" ht="44.25" customHeight="1" x14ac:dyDescent="0.25">
      <c r="A10" s="6" t="s">
        <v>10</v>
      </c>
      <c r="B10" s="7" t="s">
        <v>11</v>
      </c>
      <c r="C10" s="8" t="s">
        <v>4</v>
      </c>
      <c r="D10" s="26">
        <f>D11</f>
        <v>7696.1390000000001</v>
      </c>
    </row>
    <row r="11" spans="1:6" ht="24" customHeight="1" x14ac:dyDescent="0.25">
      <c r="A11" s="11" t="s">
        <v>12</v>
      </c>
      <c r="B11" s="12" t="s">
        <v>13</v>
      </c>
      <c r="C11" s="8" t="s">
        <v>4</v>
      </c>
      <c r="D11" s="26">
        <f>7228.29+D14</f>
        <v>7696.1390000000001</v>
      </c>
    </row>
    <row r="12" spans="1:6" ht="18.75" customHeight="1" x14ac:dyDescent="0.25">
      <c r="A12" s="11" t="s">
        <v>14</v>
      </c>
      <c r="B12" s="7" t="s">
        <v>15</v>
      </c>
      <c r="C12" s="8" t="s">
        <v>16</v>
      </c>
      <c r="D12" s="24">
        <v>1491.35</v>
      </c>
    </row>
    <row r="13" spans="1:6" ht="19.5" customHeight="1" x14ac:dyDescent="0.25">
      <c r="A13" s="11" t="s">
        <v>17</v>
      </c>
      <c r="B13" s="7" t="s">
        <v>18</v>
      </c>
      <c r="C13" s="8" t="s">
        <v>4</v>
      </c>
      <c r="D13" s="26">
        <f>D11/D12</f>
        <v>5.1605183223254105</v>
      </c>
    </row>
    <row r="14" spans="1:6" ht="18.75" customHeight="1" x14ac:dyDescent="0.25">
      <c r="A14" s="11" t="s">
        <v>19</v>
      </c>
      <c r="B14" s="7" t="s">
        <v>20</v>
      </c>
      <c r="C14" s="8" t="s">
        <v>4</v>
      </c>
      <c r="D14" s="26">
        <v>467.84899999999999</v>
      </c>
    </row>
    <row r="15" spans="1:6" ht="48.75" customHeight="1" x14ac:dyDescent="0.25">
      <c r="A15" s="11" t="s">
        <v>21</v>
      </c>
      <c r="B15" s="7" t="s">
        <v>22</v>
      </c>
      <c r="C15" s="8" t="s">
        <v>23</v>
      </c>
      <c r="D15" s="28" t="s">
        <v>31</v>
      </c>
    </row>
    <row r="16" spans="1:6" ht="22.5" customHeight="1" x14ac:dyDescent="0.25">
      <c r="A16" s="11" t="s">
        <v>24</v>
      </c>
      <c r="B16" s="7" t="s">
        <v>25</v>
      </c>
      <c r="C16" s="8" t="s">
        <v>4</v>
      </c>
      <c r="D16" s="24">
        <v>0</v>
      </c>
    </row>
    <row r="17" spans="1:5" ht="18.75" customHeight="1" x14ac:dyDescent="0.25">
      <c r="A17" s="11" t="s">
        <v>26</v>
      </c>
      <c r="B17" s="7" t="s">
        <v>15</v>
      </c>
      <c r="C17" s="8" t="s">
        <v>27</v>
      </c>
      <c r="D17" s="24">
        <v>0</v>
      </c>
    </row>
    <row r="18" spans="1:5" ht="20.25" customHeight="1" x14ac:dyDescent="0.25">
      <c r="A18" s="11" t="s">
        <v>28</v>
      </c>
      <c r="B18" s="7" t="s">
        <v>18</v>
      </c>
      <c r="C18" s="8" t="s">
        <v>4</v>
      </c>
      <c r="D18" s="24">
        <v>0</v>
      </c>
    </row>
    <row r="19" spans="1:5" ht="19.5" customHeight="1" x14ac:dyDescent="0.25">
      <c r="A19" s="11" t="s">
        <v>29</v>
      </c>
      <c r="B19" s="7" t="s">
        <v>20</v>
      </c>
      <c r="C19" s="8" t="s">
        <v>4</v>
      </c>
      <c r="D19" s="24">
        <v>0</v>
      </c>
    </row>
    <row r="20" spans="1:5" ht="19.5" customHeight="1" x14ac:dyDescent="0.25">
      <c r="A20" s="11" t="s">
        <v>30</v>
      </c>
      <c r="B20" s="7" t="s">
        <v>22</v>
      </c>
      <c r="C20" s="8" t="s">
        <v>23</v>
      </c>
      <c r="D20" s="24" t="s">
        <v>31</v>
      </c>
    </row>
    <row r="21" spans="1:5" ht="45" customHeight="1" x14ac:dyDescent="0.25">
      <c r="A21" s="6" t="s">
        <v>32</v>
      </c>
      <c r="B21" s="7" t="s">
        <v>33</v>
      </c>
      <c r="C21" s="8" t="s">
        <v>4</v>
      </c>
      <c r="D21" s="24">
        <v>1091.6199999999999</v>
      </c>
    </row>
    <row r="22" spans="1:5" ht="20.25" customHeight="1" x14ac:dyDescent="0.25">
      <c r="A22" s="11" t="s">
        <v>34</v>
      </c>
      <c r="B22" s="7" t="s">
        <v>35</v>
      </c>
      <c r="C22" s="8" t="s">
        <v>36</v>
      </c>
      <c r="D22" s="26">
        <f>D21/D23</f>
        <v>4.1035260506728815</v>
      </c>
    </row>
    <row r="23" spans="1:5" ht="18.75" customHeight="1" x14ac:dyDescent="0.25">
      <c r="A23" s="11" t="s">
        <v>37</v>
      </c>
      <c r="B23" s="7" t="s">
        <v>38</v>
      </c>
      <c r="C23" s="8" t="s">
        <v>39</v>
      </c>
      <c r="D23" s="24">
        <v>266.02</v>
      </c>
    </row>
    <row r="24" spans="1:5" ht="28.5" customHeight="1" x14ac:dyDescent="0.25">
      <c r="A24" s="6" t="s">
        <v>40</v>
      </c>
      <c r="B24" s="7" t="s">
        <v>41</v>
      </c>
      <c r="C24" s="8" t="s">
        <v>4</v>
      </c>
      <c r="D24" s="24">
        <v>0</v>
      </c>
    </row>
    <row r="25" spans="1:5" ht="27.75" customHeight="1" x14ac:dyDescent="0.25">
      <c r="A25" s="6" t="s">
        <v>42</v>
      </c>
      <c r="B25" s="7" t="s">
        <v>43</v>
      </c>
      <c r="C25" s="8" t="s">
        <v>4</v>
      </c>
      <c r="D25" s="24">
        <v>18.03</v>
      </c>
      <c r="E25" s="13"/>
    </row>
    <row r="26" spans="1:5" ht="28.5" customHeight="1" x14ac:dyDescent="0.25">
      <c r="A26" s="6" t="s">
        <v>44</v>
      </c>
      <c r="B26" s="7" t="s">
        <v>45</v>
      </c>
      <c r="C26" s="8" t="s">
        <v>4</v>
      </c>
      <c r="D26" s="24">
        <f>3770.66+1216.01</f>
        <v>4986.67</v>
      </c>
    </row>
    <row r="27" spans="1:5" ht="27.75" customHeight="1" x14ac:dyDescent="0.25">
      <c r="A27" s="6" t="s">
        <v>46</v>
      </c>
      <c r="B27" s="7" t="s">
        <v>47</v>
      </c>
      <c r="C27" s="8" t="s">
        <v>4</v>
      </c>
      <c r="D27" s="24">
        <v>0</v>
      </c>
    </row>
    <row r="28" spans="1:5" ht="21" customHeight="1" x14ac:dyDescent="0.25">
      <c r="A28" s="6" t="s">
        <v>48</v>
      </c>
      <c r="B28" s="14" t="s">
        <v>49</v>
      </c>
      <c r="C28" s="8" t="s">
        <v>4</v>
      </c>
      <c r="D28" s="24">
        <v>12429.26</v>
      </c>
    </row>
    <row r="29" spans="1:5" ht="30" customHeight="1" x14ac:dyDescent="0.25">
      <c r="A29" s="6" t="s">
        <v>50</v>
      </c>
      <c r="B29" s="7" t="s">
        <v>51</v>
      </c>
      <c r="C29" s="8" t="s">
        <v>4</v>
      </c>
      <c r="D29" s="24">
        <v>0</v>
      </c>
    </row>
    <row r="30" spans="1:5" ht="32.25" customHeight="1" x14ac:dyDescent="0.25">
      <c r="A30" s="6" t="s">
        <v>52</v>
      </c>
      <c r="B30" s="7" t="s">
        <v>53</v>
      </c>
      <c r="C30" s="8" t="s">
        <v>4</v>
      </c>
      <c r="D30" s="24">
        <f>D31+D32</f>
        <v>765.42099999999994</v>
      </c>
    </row>
    <row r="31" spans="1:5" ht="18.75" customHeight="1" x14ac:dyDescent="0.25">
      <c r="A31" s="11" t="s">
        <v>54</v>
      </c>
      <c r="B31" s="7" t="s">
        <v>55</v>
      </c>
      <c r="C31" s="8" t="s">
        <v>4</v>
      </c>
      <c r="D31" s="24">
        <f>691.068+74.353</f>
        <v>765.42099999999994</v>
      </c>
    </row>
    <row r="32" spans="1:5" ht="18.75" customHeight="1" x14ac:dyDescent="0.25">
      <c r="A32" s="6" t="s">
        <v>56</v>
      </c>
      <c r="B32" s="7" t="s">
        <v>57</v>
      </c>
      <c r="C32" s="8" t="s">
        <v>4</v>
      </c>
      <c r="D32" s="24">
        <v>0</v>
      </c>
    </row>
    <row r="33" spans="1:4" ht="33" customHeight="1" x14ac:dyDescent="0.25">
      <c r="A33" s="6" t="s">
        <v>58</v>
      </c>
      <c r="B33" s="7" t="s">
        <v>59</v>
      </c>
      <c r="C33" s="8" t="s">
        <v>4</v>
      </c>
      <c r="D33" s="24">
        <v>0</v>
      </c>
    </row>
    <row r="34" spans="1:4" ht="18" customHeight="1" x14ac:dyDescent="0.25">
      <c r="A34" s="11" t="s">
        <v>60</v>
      </c>
      <c r="B34" s="7" t="s">
        <v>55</v>
      </c>
      <c r="C34" s="8" t="s">
        <v>4</v>
      </c>
      <c r="D34" s="24">
        <v>0</v>
      </c>
    </row>
    <row r="35" spans="1:4" ht="17.25" customHeight="1" x14ac:dyDescent="0.25">
      <c r="A35" s="6" t="s">
        <v>61</v>
      </c>
      <c r="B35" s="7" t="s">
        <v>57</v>
      </c>
      <c r="C35" s="8" t="s">
        <v>4</v>
      </c>
      <c r="D35" s="24">
        <v>0</v>
      </c>
    </row>
    <row r="36" spans="1:4" ht="63" customHeight="1" x14ac:dyDescent="0.25">
      <c r="A36" s="6" t="s">
        <v>62</v>
      </c>
      <c r="B36" s="7" t="s">
        <v>63</v>
      </c>
      <c r="C36" s="8" t="s">
        <v>4</v>
      </c>
      <c r="D36" s="24">
        <v>0</v>
      </c>
    </row>
    <row r="37" spans="1:4" ht="45" customHeight="1" x14ac:dyDescent="0.25">
      <c r="A37" s="11" t="s">
        <v>64</v>
      </c>
      <c r="B37" s="7" t="s">
        <v>65</v>
      </c>
      <c r="C37" s="8" t="s">
        <v>23</v>
      </c>
      <c r="D37" s="24" t="s">
        <v>66</v>
      </c>
    </row>
    <row r="38" spans="1:4" ht="30.75" customHeight="1" x14ac:dyDescent="0.25">
      <c r="A38" s="6" t="s">
        <v>67</v>
      </c>
      <c r="B38" s="7" t="s">
        <v>68</v>
      </c>
      <c r="C38" s="8" t="s">
        <v>4</v>
      </c>
      <c r="D38" s="24">
        <v>4782.54</v>
      </c>
    </row>
    <row r="39" spans="1:4" ht="45.75" customHeight="1" x14ac:dyDescent="0.25">
      <c r="A39" s="6">
        <v>3</v>
      </c>
      <c r="B39" s="7" t="s">
        <v>69</v>
      </c>
      <c r="C39" s="8" t="s">
        <v>4</v>
      </c>
      <c r="D39" s="24">
        <f>D7-D8</f>
        <v>-6307.68</v>
      </c>
    </row>
    <row r="40" spans="1:4" ht="30.75" customHeight="1" x14ac:dyDescent="0.25">
      <c r="A40" s="6" t="s">
        <v>70</v>
      </c>
      <c r="B40" s="7" t="s">
        <v>71</v>
      </c>
      <c r="C40" s="8" t="s">
        <v>4</v>
      </c>
      <c r="D40" s="24">
        <v>0</v>
      </c>
    </row>
    <row r="41" spans="1:4" ht="44.25" customHeight="1" x14ac:dyDescent="0.25">
      <c r="A41" s="6">
        <v>4</v>
      </c>
      <c r="B41" s="7" t="s">
        <v>72</v>
      </c>
      <c r="C41" s="8" t="s">
        <v>4</v>
      </c>
      <c r="D41" s="24">
        <v>0</v>
      </c>
    </row>
    <row r="42" spans="1:4" ht="18.75" customHeight="1" x14ac:dyDescent="0.25">
      <c r="A42" s="6" t="s">
        <v>73</v>
      </c>
      <c r="B42" s="7" t="s">
        <v>74</v>
      </c>
      <c r="C42" s="8" t="s">
        <v>4</v>
      </c>
      <c r="D42" s="24">
        <v>0</v>
      </c>
    </row>
    <row r="43" spans="1:4" ht="15.75" customHeight="1" x14ac:dyDescent="0.25">
      <c r="A43" s="6" t="s">
        <v>75</v>
      </c>
      <c r="B43" s="7" t="s">
        <v>76</v>
      </c>
      <c r="C43" s="8" t="s">
        <v>4</v>
      </c>
      <c r="D43" s="24">
        <v>0</v>
      </c>
    </row>
    <row r="44" spans="1:4" ht="31.5" customHeight="1" x14ac:dyDescent="0.25">
      <c r="A44" s="6">
        <v>5</v>
      </c>
      <c r="B44" s="7" t="s">
        <v>77</v>
      </c>
      <c r="C44" s="8" t="s">
        <v>4</v>
      </c>
      <c r="D44" s="24">
        <f>D7-D8</f>
        <v>-6307.68</v>
      </c>
    </row>
    <row r="45" spans="1:4" ht="129" customHeight="1" x14ac:dyDescent="0.25">
      <c r="A45" s="6">
        <v>6</v>
      </c>
      <c r="B45" s="7" t="s">
        <v>78</v>
      </c>
      <c r="C45" s="8"/>
      <c r="D45" s="29" t="s">
        <v>112</v>
      </c>
    </row>
    <row r="46" spans="1:4" ht="45.75" customHeight="1" x14ac:dyDescent="0.25">
      <c r="A46" s="6">
        <v>7</v>
      </c>
      <c r="B46" s="7" t="s">
        <v>79</v>
      </c>
      <c r="C46" s="8" t="s">
        <v>80</v>
      </c>
      <c r="D46" s="24">
        <v>13.95</v>
      </c>
    </row>
    <row r="47" spans="1:4" ht="30" customHeight="1" x14ac:dyDescent="0.25">
      <c r="A47" s="6">
        <v>8</v>
      </c>
      <c r="B47" s="7" t="s">
        <v>81</v>
      </c>
      <c r="C47" s="8" t="s">
        <v>80</v>
      </c>
      <c r="D47" s="24">
        <v>14.74</v>
      </c>
    </row>
    <row r="48" spans="1:4" ht="44.25" customHeight="1" x14ac:dyDescent="0.25">
      <c r="A48" s="6">
        <v>9</v>
      </c>
      <c r="B48" s="7" t="s">
        <v>82</v>
      </c>
      <c r="C48" s="8" t="s">
        <v>83</v>
      </c>
      <c r="D48" s="24">
        <v>12.09</v>
      </c>
    </row>
    <row r="49" spans="1:4" ht="30.75" customHeight="1" x14ac:dyDescent="0.25">
      <c r="A49" s="6">
        <v>10</v>
      </c>
      <c r="B49" s="7" t="s">
        <v>84</v>
      </c>
      <c r="C49" s="8" t="s">
        <v>83</v>
      </c>
      <c r="D49" s="24">
        <v>0</v>
      </c>
    </row>
    <row r="50" spans="1:4" ht="129" customHeight="1" x14ac:dyDescent="0.25">
      <c r="A50" s="6">
        <v>11</v>
      </c>
      <c r="B50" s="15" t="s">
        <v>114</v>
      </c>
      <c r="C50" s="8" t="s">
        <v>83</v>
      </c>
      <c r="D50" s="26">
        <f>D51</f>
        <v>9.6690000000000005</v>
      </c>
    </row>
    <row r="51" spans="1:4" ht="17.25" customHeight="1" x14ac:dyDescent="0.25">
      <c r="A51" s="6" t="s">
        <v>85</v>
      </c>
      <c r="B51" s="7" t="s">
        <v>86</v>
      </c>
      <c r="C51" s="8" t="s">
        <v>83</v>
      </c>
      <c r="D51" s="26">
        <v>9.6690000000000005</v>
      </c>
    </row>
    <row r="52" spans="1:4" ht="30" customHeight="1" x14ac:dyDescent="0.25">
      <c r="A52" s="6" t="s">
        <v>87</v>
      </c>
      <c r="B52" s="7" t="s">
        <v>88</v>
      </c>
      <c r="C52" s="8" t="s">
        <v>83</v>
      </c>
      <c r="D52" s="24">
        <v>0</v>
      </c>
    </row>
    <row r="53" spans="1:4" ht="29.25" customHeight="1" x14ac:dyDescent="0.25">
      <c r="A53" s="6">
        <v>12</v>
      </c>
      <c r="B53" s="7" t="s">
        <v>89</v>
      </c>
      <c r="C53" s="8" t="s">
        <v>83</v>
      </c>
      <c r="D53" s="30" t="s">
        <v>109</v>
      </c>
    </row>
    <row r="54" spans="1:4" ht="20.25" customHeight="1" x14ac:dyDescent="0.25">
      <c r="A54" s="6">
        <v>13</v>
      </c>
      <c r="B54" s="10" t="s">
        <v>90</v>
      </c>
      <c r="C54" s="8" t="s">
        <v>83</v>
      </c>
      <c r="D54" s="24">
        <f>D48-D50</f>
        <v>2.4209999999999994</v>
      </c>
    </row>
    <row r="55" spans="1:4" ht="21.75" customHeight="1" x14ac:dyDescent="0.25">
      <c r="A55" s="6">
        <v>14</v>
      </c>
      <c r="B55" s="7" t="s">
        <v>91</v>
      </c>
      <c r="C55" s="8" t="s">
        <v>92</v>
      </c>
      <c r="D55" s="24">
        <v>8</v>
      </c>
    </row>
    <row r="56" spans="1:4" ht="29.25" customHeight="1" x14ac:dyDescent="0.25">
      <c r="A56" s="6">
        <v>15</v>
      </c>
      <c r="B56" s="7" t="s">
        <v>93</v>
      </c>
      <c r="C56" s="8" t="s">
        <v>92</v>
      </c>
      <c r="D56" s="31"/>
    </row>
    <row r="57" spans="1:4" ht="60.75" customHeight="1" x14ac:dyDescent="0.25">
      <c r="A57" s="6">
        <v>16</v>
      </c>
      <c r="B57" s="7" t="s">
        <v>94</v>
      </c>
      <c r="C57" s="1" t="s">
        <v>95</v>
      </c>
      <c r="D57" s="24">
        <v>0</v>
      </c>
    </row>
    <row r="58" spans="1:4" ht="61.5" customHeight="1" x14ac:dyDescent="0.25">
      <c r="A58" s="6">
        <v>17</v>
      </c>
      <c r="B58" s="7" t="s">
        <v>96</v>
      </c>
      <c r="C58" s="1" t="s">
        <v>97</v>
      </c>
      <c r="D58" s="24">
        <v>0</v>
      </c>
    </row>
    <row r="59" spans="1:4" ht="110.25" customHeight="1" x14ac:dyDescent="0.25">
      <c r="A59" s="6">
        <v>18</v>
      </c>
      <c r="B59" s="7" t="s">
        <v>98</v>
      </c>
      <c r="C59" s="1" t="s">
        <v>121</v>
      </c>
      <c r="D59" s="24">
        <v>32</v>
      </c>
    </row>
    <row r="60" spans="1:4" ht="15" customHeight="1" x14ac:dyDescent="0.25">
      <c r="A60" s="16"/>
      <c r="B60" s="17"/>
      <c r="C60" s="17"/>
      <c r="D60" s="32"/>
    </row>
    <row r="61" spans="1:4" ht="15" customHeight="1" x14ac:dyDescent="0.25">
      <c r="A61" s="16"/>
      <c r="B61" s="17"/>
      <c r="C61" s="17"/>
      <c r="D61" s="32"/>
    </row>
    <row r="62" spans="1:4" ht="15" customHeight="1" x14ac:dyDescent="0.25">
      <c r="A62" s="16"/>
      <c r="B62" s="17"/>
      <c r="C62" s="17"/>
      <c r="D62" s="32"/>
    </row>
    <row r="63" spans="1:4" ht="15" customHeight="1" x14ac:dyDescent="0.25">
      <c r="A63" s="16"/>
      <c r="B63" s="17"/>
      <c r="C63" s="17"/>
      <c r="D63" s="32"/>
    </row>
    <row r="64" spans="1:4" ht="15" customHeight="1" x14ac:dyDescent="0.25">
      <c r="A64" s="16"/>
      <c r="B64" s="17"/>
      <c r="C64" s="17"/>
      <c r="D64" s="32"/>
    </row>
    <row r="65" spans="1:4" ht="15" customHeight="1" x14ac:dyDescent="0.25">
      <c r="A65" s="16"/>
      <c r="B65" s="17"/>
      <c r="C65" s="17"/>
      <c r="D65" s="32"/>
    </row>
    <row r="66" spans="1:4" ht="15" customHeight="1" x14ac:dyDescent="0.25">
      <c r="A66" s="16"/>
      <c r="B66" s="17"/>
      <c r="C66" s="17"/>
      <c r="D66" s="32"/>
    </row>
    <row r="67" spans="1:4" ht="15" customHeight="1" x14ac:dyDescent="0.25">
      <c r="A67" s="16"/>
      <c r="B67" s="17"/>
      <c r="C67" s="17"/>
      <c r="D67" s="32"/>
    </row>
    <row r="68" spans="1:4" ht="15" customHeight="1" x14ac:dyDescent="0.25">
      <c r="A68" s="16"/>
      <c r="B68" s="17"/>
      <c r="C68" s="17"/>
      <c r="D68" s="32"/>
    </row>
    <row r="69" spans="1:4" ht="15" customHeight="1" x14ac:dyDescent="0.25">
      <c r="A69" s="16"/>
      <c r="B69" s="17"/>
      <c r="C69" s="17"/>
      <c r="D69" s="32"/>
    </row>
    <row r="70" spans="1:4" ht="15" customHeight="1" x14ac:dyDescent="0.25">
      <c r="A70" s="16"/>
      <c r="B70" s="17"/>
      <c r="C70" s="17"/>
      <c r="D70" s="32"/>
    </row>
    <row r="71" spans="1:4" ht="15" customHeight="1" x14ac:dyDescent="0.25">
      <c r="A71" s="16"/>
      <c r="B71" s="17"/>
      <c r="C71" s="17"/>
      <c r="D71" s="32"/>
    </row>
    <row r="72" spans="1:4" ht="15" customHeight="1" x14ac:dyDescent="0.25">
      <c r="A72" s="16"/>
      <c r="B72" s="17"/>
      <c r="C72" s="17"/>
      <c r="D72" s="32"/>
    </row>
    <row r="73" spans="1:4" ht="15" customHeight="1" x14ac:dyDescent="0.25">
      <c r="A73" s="16"/>
      <c r="B73" s="17"/>
      <c r="C73" s="17"/>
      <c r="D73" s="32"/>
    </row>
    <row r="74" spans="1:4" ht="15" customHeight="1" x14ac:dyDescent="0.25">
      <c r="A74" s="16"/>
      <c r="B74" s="17"/>
      <c r="C74" s="17"/>
      <c r="D74" s="32"/>
    </row>
    <row r="75" spans="1:4" ht="15" customHeight="1" x14ac:dyDescent="0.25">
      <c r="A75" s="16"/>
      <c r="B75" s="17"/>
      <c r="C75" s="17"/>
      <c r="D75" s="32"/>
    </row>
    <row r="76" spans="1:4" ht="15" customHeight="1" x14ac:dyDescent="0.25">
      <c r="A76" s="16"/>
      <c r="B76" s="17"/>
      <c r="C76" s="17"/>
      <c r="D76" s="32"/>
    </row>
    <row r="77" spans="1:4" ht="15" customHeight="1" x14ac:dyDescent="0.25">
      <c r="A77" s="16"/>
      <c r="B77" s="17"/>
      <c r="C77" s="17"/>
      <c r="D77" s="32"/>
    </row>
    <row r="78" spans="1:4" ht="15" customHeight="1" x14ac:dyDescent="0.25">
      <c r="A78" s="16"/>
      <c r="B78" s="17"/>
      <c r="C78" s="17"/>
      <c r="D78" s="32"/>
    </row>
    <row r="79" spans="1:4" ht="15" customHeight="1" x14ac:dyDescent="0.25">
      <c r="A79" s="16"/>
      <c r="B79" s="17"/>
      <c r="C79" s="17"/>
      <c r="D79" s="32"/>
    </row>
    <row r="80" spans="1:4" ht="15" customHeight="1" x14ac:dyDescent="0.25">
      <c r="A80" s="16"/>
      <c r="B80" s="17"/>
      <c r="C80" s="17"/>
      <c r="D80" s="32"/>
    </row>
    <row r="81" spans="1:4" ht="15" customHeight="1" x14ac:dyDescent="0.25">
      <c r="A81" s="16"/>
      <c r="B81" s="17"/>
      <c r="C81" s="17"/>
      <c r="D81" s="32"/>
    </row>
    <row r="82" spans="1:4" ht="15" customHeight="1" x14ac:dyDescent="0.25">
      <c r="A82" s="16"/>
      <c r="B82" s="17"/>
      <c r="C82" s="17"/>
      <c r="D82" s="32"/>
    </row>
    <row r="83" spans="1:4" ht="15" customHeight="1" x14ac:dyDescent="0.25">
      <c r="A83" s="16"/>
      <c r="B83" s="17"/>
      <c r="C83" s="17"/>
      <c r="D83" s="32"/>
    </row>
    <row r="84" spans="1:4" ht="15" customHeight="1" x14ac:dyDescent="0.25">
      <c r="A84" s="16"/>
      <c r="B84" s="17"/>
      <c r="C84" s="17"/>
      <c r="D84" s="32"/>
    </row>
    <row r="85" spans="1:4" ht="15" customHeight="1" x14ac:dyDescent="0.25">
      <c r="A85" s="16"/>
      <c r="B85" s="17"/>
      <c r="C85" s="17"/>
      <c r="D85" s="32"/>
    </row>
    <row r="86" spans="1:4" ht="15.75" x14ac:dyDescent="0.25">
      <c r="A86" s="16"/>
      <c r="B86" s="17"/>
    </row>
    <row r="87" spans="1:4" ht="15.75" x14ac:dyDescent="0.25">
      <c r="A87" s="16"/>
      <c r="B87" s="17"/>
    </row>
  </sheetData>
  <mergeCells count="2">
    <mergeCell ref="A1:D1"/>
    <mergeCell ref="A3:D3"/>
  </mergeCells>
  <pageMargins left="0" right="0" top="0.74803149606299213" bottom="0.74803149606299213" header="0.31496062992125984" footer="0.31496062992125984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Normal="100" workbookViewId="0">
      <selection activeCell="F6" sqref="F6"/>
    </sheetView>
  </sheetViews>
  <sheetFormatPr defaultRowHeight="15" x14ac:dyDescent="0.25"/>
  <cols>
    <col min="1" max="1" width="27.140625" style="2" customWidth="1"/>
    <col min="2" max="2" width="14.7109375" style="2" customWidth="1"/>
    <col min="3" max="6" width="13.7109375" style="2" customWidth="1"/>
    <col min="7" max="7" width="28.85546875" style="2" customWidth="1"/>
    <col min="8" max="256" width="9.140625" style="2"/>
    <col min="257" max="257" width="27.140625" style="2" customWidth="1"/>
    <col min="258" max="258" width="14.7109375" style="2" customWidth="1"/>
    <col min="259" max="262" width="13.7109375" style="2" customWidth="1"/>
    <col min="263" max="263" width="28.85546875" style="2" customWidth="1"/>
    <col min="264" max="512" width="9.140625" style="2"/>
    <col min="513" max="513" width="27.140625" style="2" customWidth="1"/>
    <col min="514" max="514" width="14.7109375" style="2" customWidth="1"/>
    <col min="515" max="518" width="13.7109375" style="2" customWidth="1"/>
    <col min="519" max="519" width="28.85546875" style="2" customWidth="1"/>
    <col min="520" max="768" width="9.140625" style="2"/>
    <col min="769" max="769" width="27.140625" style="2" customWidth="1"/>
    <col min="770" max="770" width="14.7109375" style="2" customWidth="1"/>
    <col min="771" max="774" width="13.7109375" style="2" customWidth="1"/>
    <col min="775" max="775" width="28.85546875" style="2" customWidth="1"/>
    <col min="776" max="1024" width="9.140625" style="2"/>
    <col min="1025" max="1025" width="27.140625" style="2" customWidth="1"/>
    <col min="1026" max="1026" width="14.7109375" style="2" customWidth="1"/>
    <col min="1027" max="1030" width="13.7109375" style="2" customWidth="1"/>
    <col min="1031" max="1031" width="28.85546875" style="2" customWidth="1"/>
    <col min="1032" max="1280" width="9.140625" style="2"/>
    <col min="1281" max="1281" width="27.140625" style="2" customWidth="1"/>
    <col min="1282" max="1282" width="14.7109375" style="2" customWidth="1"/>
    <col min="1283" max="1286" width="13.7109375" style="2" customWidth="1"/>
    <col min="1287" max="1287" width="28.85546875" style="2" customWidth="1"/>
    <col min="1288" max="1536" width="9.140625" style="2"/>
    <col min="1537" max="1537" width="27.140625" style="2" customWidth="1"/>
    <col min="1538" max="1538" width="14.7109375" style="2" customWidth="1"/>
    <col min="1539" max="1542" width="13.7109375" style="2" customWidth="1"/>
    <col min="1543" max="1543" width="28.85546875" style="2" customWidth="1"/>
    <col min="1544" max="1792" width="9.140625" style="2"/>
    <col min="1793" max="1793" width="27.140625" style="2" customWidth="1"/>
    <col min="1794" max="1794" width="14.7109375" style="2" customWidth="1"/>
    <col min="1795" max="1798" width="13.7109375" style="2" customWidth="1"/>
    <col min="1799" max="1799" width="28.85546875" style="2" customWidth="1"/>
    <col min="1800" max="2048" width="9.140625" style="2"/>
    <col min="2049" max="2049" width="27.140625" style="2" customWidth="1"/>
    <col min="2050" max="2050" width="14.7109375" style="2" customWidth="1"/>
    <col min="2051" max="2054" width="13.7109375" style="2" customWidth="1"/>
    <col min="2055" max="2055" width="28.85546875" style="2" customWidth="1"/>
    <col min="2056" max="2304" width="9.140625" style="2"/>
    <col min="2305" max="2305" width="27.140625" style="2" customWidth="1"/>
    <col min="2306" max="2306" width="14.7109375" style="2" customWidth="1"/>
    <col min="2307" max="2310" width="13.7109375" style="2" customWidth="1"/>
    <col min="2311" max="2311" width="28.85546875" style="2" customWidth="1"/>
    <col min="2312" max="2560" width="9.140625" style="2"/>
    <col min="2561" max="2561" width="27.140625" style="2" customWidth="1"/>
    <col min="2562" max="2562" width="14.7109375" style="2" customWidth="1"/>
    <col min="2563" max="2566" width="13.7109375" style="2" customWidth="1"/>
    <col min="2567" max="2567" width="28.85546875" style="2" customWidth="1"/>
    <col min="2568" max="2816" width="9.140625" style="2"/>
    <col min="2817" max="2817" width="27.140625" style="2" customWidth="1"/>
    <col min="2818" max="2818" width="14.7109375" style="2" customWidth="1"/>
    <col min="2819" max="2822" width="13.7109375" style="2" customWidth="1"/>
    <col min="2823" max="2823" width="28.85546875" style="2" customWidth="1"/>
    <col min="2824" max="3072" width="9.140625" style="2"/>
    <col min="3073" max="3073" width="27.140625" style="2" customWidth="1"/>
    <col min="3074" max="3074" width="14.7109375" style="2" customWidth="1"/>
    <col min="3075" max="3078" width="13.7109375" style="2" customWidth="1"/>
    <col min="3079" max="3079" width="28.85546875" style="2" customWidth="1"/>
    <col min="3080" max="3328" width="9.140625" style="2"/>
    <col min="3329" max="3329" width="27.140625" style="2" customWidth="1"/>
    <col min="3330" max="3330" width="14.7109375" style="2" customWidth="1"/>
    <col min="3331" max="3334" width="13.7109375" style="2" customWidth="1"/>
    <col min="3335" max="3335" width="28.85546875" style="2" customWidth="1"/>
    <col min="3336" max="3584" width="9.140625" style="2"/>
    <col min="3585" max="3585" width="27.140625" style="2" customWidth="1"/>
    <col min="3586" max="3586" width="14.7109375" style="2" customWidth="1"/>
    <col min="3587" max="3590" width="13.7109375" style="2" customWidth="1"/>
    <col min="3591" max="3591" width="28.85546875" style="2" customWidth="1"/>
    <col min="3592" max="3840" width="9.140625" style="2"/>
    <col min="3841" max="3841" width="27.140625" style="2" customWidth="1"/>
    <col min="3842" max="3842" width="14.7109375" style="2" customWidth="1"/>
    <col min="3843" max="3846" width="13.7109375" style="2" customWidth="1"/>
    <col min="3847" max="3847" width="28.85546875" style="2" customWidth="1"/>
    <col min="3848" max="4096" width="9.140625" style="2"/>
    <col min="4097" max="4097" width="27.140625" style="2" customWidth="1"/>
    <col min="4098" max="4098" width="14.7109375" style="2" customWidth="1"/>
    <col min="4099" max="4102" width="13.7109375" style="2" customWidth="1"/>
    <col min="4103" max="4103" width="28.85546875" style="2" customWidth="1"/>
    <col min="4104" max="4352" width="9.140625" style="2"/>
    <col min="4353" max="4353" width="27.140625" style="2" customWidth="1"/>
    <col min="4354" max="4354" width="14.7109375" style="2" customWidth="1"/>
    <col min="4355" max="4358" width="13.7109375" style="2" customWidth="1"/>
    <col min="4359" max="4359" width="28.85546875" style="2" customWidth="1"/>
    <col min="4360" max="4608" width="9.140625" style="2"/>
    <col min="4609" max="4609" width="27.140625" style="2" customWidth="1"/>
    <col min="4610" max="4610" width="14.7109375" style="2" customWidth="1"/>
    <col min="4611" max="4614" width="13.7109375" style="2" customWidth="1"/>
    <col min="4615" max="4615" width="28.85546875" style="2" customWidth="1"/>
    <col min="4616" max="4864" width="9.140625" style="2"/>
    <col min="4865" max="4865" width="27.140625" style="2" customWidth="1"/>
    <col min="4866" max="4866" width="14.7109375" style="2" customWidth="1"/>
    <col min="4867" max="4870" width="13.7109375" style="2" customWidth="1"/>
    <col min="4871" max="4871" width="28.85546875" style="2" customWidth="1"/>
    <col min="4872" max="5120" width="9.140625" style="2"/>
    <col min="5121" max="5121" width="27.140625" style="2" customWidth="1"/>
    <col min="5122" max="5122" width="14.7109375" style="2" customWidth="1"/>
    <col min="5123" max="5126" width="13.7109375" style="2" customWidth="1"/>
    <col min="5127" max="5127" width="28.85546875" style="2" customWidth="1"/>
    <col min="5128" max="5376" width="9.140625" style="2"/>
    <col min="5377" max="5377" width="27.140625" style="2" customWidth="1"/>
    <col min="5378" max="5378" width="14.7109375" style="2" customWidth="1"/>
    <col min="5379" max="5382" width="13.7109375" style="2" customWidth="1"/>
    <col min="5383" max="5383" width="28.85546875" style="2" customWidth="1"/>
    <col min="5384" max="5632" width="9.140625" style="2"/>
    <col min="5633" max="5633" width="27.140625" style="2" customWidth="1"/>
    <col min="5634" max="5634" width="14.7109375" style="2" customWidth="1"/>
    <col min="5635" max="5638" width="13.7109375" style="2" customWidth="1"/>
    <col min="5639" max="5639" width="28.85546875" style="2" customWidth="1"/>
    <col min="5640" max="5888" width="9.140625" style="2"/>
    <col min="5889" max="5889" width="27.140625" style="2" customWidth="1"/>
    <col min="5890" max="5890" width="14.7109375" style="2" customWidth="1"/>
    <col min="5891" max="5894" width="13.7109375" style="2" customWidth="1"/>
    <col min="5895" max="5895" width="28.85546875" style="2" customWidth="1"/>
    <col min="5896" max="6144" width="9.140625" style="2"/>
    <col min="6145" max="6145" width="27.140625" style="2" customWidth="1"/>
    <col min="6146" max="6146" width="14.7109375" style="2" customWidth="1"/>
    <col min="6147" max="6150" width="13.7109375" style="2" customWidth="1"/>
    <col min="6151" max="6151" width="28.85546875" style="2" customWidth="1"/>
    <col min="6152" max="6400" width="9.140625" style="2"/>
    <col min="6401" max="6401" width="27.140625" style="2" customWidth="1"/>
    <col min="6402" max="6402" width="14.7109375" style="2" customWidth="1"/>
    <col min="6403" max="6406" width="13.7109375" style="2" customWidth="1"/>
    <col min="6407" max="6407" width="28.85546875" style="2" customWidth="1"/>
    <col min="6408" max="6656" width="9.140625" style="2"/>
    <col min="6657" max="6657" width="27.140625" style="2" customWidth="1"/>
    <col min="6658" max="6658" width="14.7109375" style="2" customWidth="1"/>
    <col min="6659" max="6662" width="13.7109375" style="2" customWidth="1"/>
    <col min="6663" max="6663" width="28.85546875" style="2" customWidth="1"/>
    <col min="6664" max="6912" width="9.140625" style="2"/>
    <col min="6913" max="6913" width="27.140625" style="2" customWidth="1"/>
    <col min="6914" max="6914" width="14.7109375" style="2" customWidth="1"/>
    <col min="6915" max="6918" width="13.7109375" style="2" customWidth="1"/>
    <col min="6919" max="6919" width="28.85546875" style="2" customWidth="1"/>
    <col min="6920" max="7168" width="9.140625" style="2"/>
    <col min="7169" max="7169" width="27.140625" style="2" customWidth="1"/>
    <col min="7170" max="7170" width="14.7109375" style="2" customWidth="1"/>
    <col min="7171" max="7174" width="13.7109375" style="2" customWidth="1"/>
    <col min="7175" max="7175" width="28.85546875" style="2" customWidth="1"/>
    <col min="7176" max="7424" width="9.140625" style="2"/>
    <col min="7425" max="7425" width="27.140625" style="2" customWidth="1"/>
    <col min="7426" max="7426" width="14.7109375" style="2" customWidth="1"/>
    <col min="7427" max="7430" width="13.7109375" style="2" customWidth="1"/>
    <col min="7431" max="7431" width="28.85546875" style="2" customWidth="1"/>
    <col min="7432" max="7680" width="9.140625" style="2"/>
    <col min="7681" max="7681" width="27.140625" style="2" customWidth="1"/>
    <col min="7682" max="7682" width="14.7109375" style="2" customWidth="1"/>
    <col min="7683" max="7686" width="13.7109375" style="2" customWidth="1"/>
    <col min="7687" max="7687" width="28.85546875" style="2" customWidth="1"/>
    <col min="7688" max="7936" width="9.140625" style="2"/>
    <col min="7937" max="7937" width="27.140625" style="2" customWidth="1"/>
    <col min="7938" max="7938" width="14.7109375" style="2" customWidth="1"/>
    <col min="7939" max="7942" width="13.7109375" style="2" customWidth="1"/>
    <col min="7943" max="7943" width="28.85546875" style="2" customWidth="1"/>
    <col min="7944" max="8192" width="9.140625" style="2"/>
    <col min="8193" max="8193" width="27.140625" style="2" customWidth="1"/>
    <col min="8194" max="8194" width="14.7109375" style="2" customWidth="1"/>
    <col min="8195" max="8198" width="13.7109375" style="2" customWidth="1"/>
    <col min="8199" max="8199" width="28.85546875" style="2" customWidth="1"/>
    <col min="8200" max="8448" width="9.140625" style="2"/>
    <col min="8449" max="8449" width="27.140625" style="2" customWidth="1"/>
    <col min="8450" max="8450" width="14.7109375" style="2" customWidth="1"/>
    <col min="8451" max="8454" width="13.7109375" style="2" customWidth="1"/>
    <col min="8455" max="8455" width="28.85546875" style="2" customWidth="1"/>
    <col min="8456" max="8704" width="9.140625" style="2"/>
    <col min="8705" max="8705" width="27.140625" style="2" customWidth="1"/>
    <col min="8706" max="8706" width="14.7109375" style="2" customWidth="1"/>
    <col min="8707" max="8710" width="13.7109375" style="2" customWidth="1"/>
    <col min="8711" max="8711" width="28.85546875" style="2" customWidth="1"/>
    <col min="8712" max="8960" width="9.140625" style="2"/>
    <col min="8961" max="8961" width="27.140625" style="2" customWidth="1"/>
    <col min="8962" max="8962" width="14.7109375" style="2" customWidth="1"/>
    <col min="8963" max="8966" width="13.7109375" style="2" customWidth="1"/>
    <col min="8967" max="8967" width="28.85546875" style="2" customWidth="1"/>
    <col min="8968" max="9216" width="9.140625" style="2"/>
    <col min="9217" max="9217" width="27.140625" style="2" customWidth="1"/>
    <col min="9218" max="9218" width="14.7109375" style="2" customWidth="1"/>
    <col min="9219" max="9222" width="13.7109375" style="2" customWidth="1"/>
    <col min="9223" max="9223" width="28.85546875" style="2" customWidth="1"/>
    <col min="9224" max="9472" width="9.140625" style="2"/>
    <col min="9473" max="9473" width="27.140625" style="2" customWidth="1"/>
    <col min="9474" max="9474" width="14.7109375" style="2" customWidth="1"/>
    <col min="9475" max="9478" width="13.7109375" style="2" customWidth="1"/>
    <col min="9479" max="9479" width="28.85546875" style="2" customWidth="1"/>
    <col min="9480" max="9728" width="9.140625" style="2"/>
    <col min="9729" max="9729" width="27.140625" style="2" customWidth="1"/>
    <col min="9730" max="9730" width="14.7109375" style="2" customWidth="1"/>
    <col min="9731" max="9734" width="13.7109375" style="2" customWidth="1"/>
    <col min="9735" max="9735" width="28.85546875" style="2" customWidth="1"/>
    <col min="9736" max="9984" width="9.140625" style="2"/>
    <col min="9985" max="9985" width="27.140625" style="2" customWidth="1"/>
    <col min="9986" max="9986" width="14.7109375" style="2" customWidth="1"/>
    <col min="9987" max="9990" width="13.7109375" style="2" customWidth="1"/>
    <col min="9991" max="9991" width="28.85546875" style="2" customWidth="1"/>
    <col min="9992" max="10240" width="9.140625" style="2"/>
    <col min="10241" max="10241" width="27.140625" style="2" customWidth="1"/>
    <col min="10242" max="10242" width="14.7109375" style="2" customWidth="1"/>
    <col min="10243" max="10246" width="13.7109375" style="2" customWidth="1"/>
    <col min="10247" max="10247" width="28.85546875" style="2" customWidth="1"/>
    <col min="10248" max="10496" width="9.140625" style="2"/>
    <col min="10497" max="10497" width="27.140625" style="2" customWidth="1"/>
    <col min="10498" max="10498" width="14.7109375" style="2" customWidth="1"/>
    <col min="10499" max="10502" width="13.7109375" style="2" customWidth="1"/>
    <col min="10503" max="10503" width="28.85546875" style="2" customWidth="1"/>
    <col min="10504" max="10752" width="9.140625" style="2"/>
    <col min="10753" max="10753" width="27.140625" style="2" customWidth="1"/>
    <col min="10754" max="10754" width="14.7109375" style="2" customWidth="1"/>
    <col min="10755" max="10758" width="13.7109375" style="2" customWidth="1"/>
    <col min="10759" max="10759" width="28.85546875" style="2" customWidth="1"/>
    <col min="10760" max="11008" width="9.140625" style="2"/>
    <col min="11009" max="11009" width="27.140625" style="2" customWidth="1"/>
    <col min="11010" max="11010" width="14.7109375" style="2" customWidth="1"/>
    <col min="11011" max="11014" width="13.7109375" style="2" customWidth="1"/>
    <col min="11015" max="11015" width="28.85546875" style="2" customWidth="1"/>
    <col min="11016" max="11264" width="9.140625" style="2"/>
    <col min="11265" max="11265" width="27.140625" style="2" customWidth="1"/>
    <col min="11266" max="11266" width="14.7109375" style="2" customWidth="1"/>
    <col min="11267" max="11270" width="13.7109375" style="2" customWidth="1"/>
    <col min="11271" max="11271" width="28.85546875" style="2" customWidth="1"/>
    <col min="11272" max="11520" width="9.140625" style="2"/>
    <col min="11521" max="11521" width="27.140625" style="2" customWidth="1"/>
    <col min="11522" max="11522" width="14.7109375" style="2" customWidth="1"/>
    <col min="11523" max="11526" width="13.7109375" style="2" customWidth="1"/>
    <col min="11527" max="11527" width="28.85546875" style="2" customWidth="1"/>
    <col min="11528" max="11776" width="9.140625" style="2"/>
    <col min="11777" max="11777" width="27.140625" style="2" customWidth="1"/>
    <col min="11778" max="11778" width="14.7109375" style="2" customWidth="1"/>
    <col min="11779" max="11782" width="13.7109375" style="2" customWidth="1"/>
    <col min="11783" max="11783" width="28.85546875" style="2" customWidth="1"/>
    <col min="11784" max="12032" width="9.140625" style="2"/>
    <col min="12033" max="12033" width="27.140625" style="2" customWidth="1"/>
    <col min="12034" max="12034" width="14.7109375" style="2" customWidth="1"/>
    <col min="12035" max="12038" width="13.7109375" style="2" customWidth="1"/>
    <col min="12039" max="12039" width="28.85546875" style="2" customWidth="1"/>
    <col min="12040" max="12288" width="9.140625" style="2"/>
    <col min="12289" max="12289" width="27.140625" style="2" customWidth="1"/>
    <col min="12290" max="12290" width="14.7109375" style="2" customWidth="1"/>
    <col min="12291" max="12294" width="13.7109375" style="2" customWidth="1"/>
    <col min="12295" max="12295" width="28.85546875" style="2" customWidth="1"/>
    <col min="12296" max="12544" width="9.140625" style="2"/>
    <col min="12545" max="12545" width="27.140625" style="2" customWidth="1"/>
    <col min="12546" max="12546" width="14.7109375" style="2" customWidth="1"/>
    <col min="12547" max="12550" width="13.7109375" style="2" customWidth="1"/>
    <col min="12551" max="12551" width="28.85546875" style="2" customWidth="1"/>
    <col min="12552" max="12800" width="9.140625" style="2"/>
    <col min="12801" max="12801" width="27.140625" style="2" customWidth="1"/>
    <col min="12802" max="12802" width="14.7109375" style="2" customWidth="1"/>
    <col min="12803" max="12806" width="13.7109375" style="2" customWidth="1"/>
    <col min="12807" max="12807" width="28.85546875" style="2" customWidth="1"/>
    <col min="12808" max="13056" width="9.140625" style="2"/>
    <col min="13057" max="13057" width="27.140625" style="2" customWidth="1"/>
    <col min="13058" max="13058" width="14.7109375" style="2" customWidth="1"/>
    <col min="13059" max="13062" width="13.7109375" style="2" customWidth="1"/>
    <col min="13063" max="13063" width="28.85546875" style="2" customWidth="1"/>
    <col min="13064" max="13312" width="9.140625" style="2"/>
    <col min="13313" max="13313" width="27.140625" style="2" customWidth="1"/>
    <col min="13314" max="13314" width="14.7109375" style="2" customWidth="1"/>
    <col min="13315" max="13318" width="13.7109375" style="2" customWidth="1"/>
    <col min="13319" max="13319" width="28.85546875" style="2" customWidth="1"/>
    <col min="13320" max="13568" width="9.140625" style="2"/>
    <col min="13569" max="13569" width="27.140625" style="2" customWidth="1"/>
    <col min="13570" max="13570" width="14.7109375" style="2" customWidth="1"/>
    <col min="13571" max="13574" width="13.7109375" style="2" customWidth="1"/>
    <col min="13575" max="13575" width="28.85546875" style="2" customWidth="1"/>
    <col min="13576" max="13824" width="9.140625" style="2"/>
    <col min="13825" max="13825" width="27.140625" style="2" customWidth="1"/>
    <col min="13826" max="13826" width="14.7109375" style="2" customWidth="1"/>
    <col min="13827" max="13830" width="13.7109375" style="2" customWidth="1"/>
    <col min="13831" max="13831" width="28.85546875" style="2" customWidth="1"/>
    <col min="13832" max="14080" width="9.140625" style="2"/>
    <col min="14081" max="14081" width="27.140625" style="2" customWidth="1"/>
    <col min="14082" max="14082" width="14.7109375" style="2" customWidth="1"/>
    <col min="14083" max="14086" width="13.7109375" style="2" customWidth="1"/>
    <col min="14087" max="14087" width="28.85546875" style="2" customWidth="1"/>
    <col min="14088" max="14336" width="9.140625" style="2"/>
    <col min="14337" max="14337" width="27.140625" style="2" customWidth="1"/>
    <col min="14338" max="14338" width="14.7109375" style="2" customWidth="1"/>
    <col min="14339" max="14342" width="13.7109375" style="2" customWidth="1"/>
    <col min="14343" max="14343" width="28.85546875" style="2" customWidth="1"/>
    <col min="14344" max="14592" width="9.140625" style="2"/>
    <col min="14593" max="14593" width="27.140625" style="2" customWidth="1"/>
    <col min="14594" max="14594" width="14.7109375" style="2" customWidth="1"/>
    <col min="14595" max="14598" width="13.7109375" style="2" customWidth="1"/>
    <col min="14599" max="14599" width="28.85546875" style="2" customWidth="1"/>
    <col min="14600" max="14848" width="9.140625" style="2"/>
    <col min="14849" max="14849" width="27.140625" style="2" customWidth="1"/>
    <col min="14850" max="14850" width="14.7109375" style="2" customWidth="1"/>
    <col min="14851" max="14854" width="13.7109375" style="2" customWidth="1"/>
    <col min="14855" max="14855" width="28.85546875" style="2" customWidth="1"/>
    <col min="14856" max="15104" width="9.140625" style="2"/>
    <col min="15105" max="15105" width="27.140625" style="2" customWidth="1"/>
    <col min="15106" max="15106" width="14.7109375" style="2" customWidth="1"/>
    <col min="15107" max="15110" width="13.7109375" style="2" customWidth="1"/>
    <col min="15111" max="15111" width="28.85546875" style="2" customWidth="1"/>
    <col min="15112" max="15360" width="9.140625" style="2"/>
    <col min="15361" max="15361" width="27.140625" style="2" customWidth="1"/>
    <col min="15362" max="15362" width="14.7109375" style="2" customWidth="1"/>
    <col min="15363" max="15366" width="13.7109375" style="2" customWidth="1"/>
    <col min="15367" max="15367" width="28.85546875" style="2" customWidth="1"/>
    <col min="15368" max="15616" width="9.140625" style="2"/>
    <col min="15617" max="15617" width="27.140625" style="2" customWidth="1"/>
    <col min="15618" max="15618" width="14.7109375" style="2" customWidth="1"/>
    <col min="15619" max="15622" width="13.7109375" style="2" customWidth="1"/>
    <col min="15623" max="15623" width="28.85546875" style="2" customWidth="1"/>
    <col min="15624" max="15872" width="9.140625" style="2"/>
    <col min="15873" max="15873" width="27.140625" style="2" customWidth="1"/>
    <col min="15874" max="15874" width="14.7109375" style="2" customWidth="1"/>
    <col min="15875" max="15878" width="13.7109375" style="2" customWidth="1"/>
    <col min="15879" max="15879" width="28.85546875" style="2" customWidth="1"/>
    <col min="15880" max="16128" width="9.140625" style="2"/>
    <col min="16129" max="16129" width="27.140625" style="2" customWidth="1"/>
    <col min="16130" max="16130" width="14.7109375" style="2" customWidth="1"/>
    <col min="16131" max="16134" width="13.7109375" style="2" customWidth="1"/>
    <col min="16135" max="16135" width="28.85546875" style="2" customWidth="1"/>
    <col min="16136" max="16384" width="9.140625" style="2"/>
  </cols>
  <sheetData>
    <row r="1" spans="1:12" ht="18.75" x14ac:dyDescent="0.3">
      <c r="A1" s="38" t="s">
        <v>99</v>
      </c>
      <c r="B1" s="39"/>
      <c r="C1" s="39"/>
      <c r="D1" s="39"/>
      <c r="E1" s="39"/>
      <c r="F1" s="39"/>
      <c r="G1" s="39"/>
    </row>
    <row r="3" spans="1:12" ht="15.75" x14ac:dyDescent="0.25">
      <c r="A3" s="40" t="s">
        <v>100</v>
      </c>
      <c r="B3" s="42" t="s">
        <v>101</v>
      </c>
      <c r="C3" s="43" t="s">
        <v>102</v>
      </c>
      <c r="D3" s="44"/>
      <c r="E3" s="43" t="s">
        <v>103</v>
      </c>
      <c r="F3" s="44"/>
      <c r="G3" s="42" t="s">
        <v>104</v>
      </c>
      <c r="L3" s="18"/>
    </row>
    <row r="4" spans="1:12" ht="47.25" x14ac:dyDescent="0.25">
      <c r="A4" s="41"/>
      <c r="B4" s="41"/>
      <c r="C4" s="5" t="s">
        <v>118</v>
      </c>
      <c r="D4" s="5" t="s">
        <v>117</v>
      </c>
      <c r="E4" s="5" t="s">
        <v>115</v>
      </c>
      <c r="F4" s="5" t="s">
        <v>116</v>
      </c>
      <c r="G4" s="45"/>
    </row>
    <row r="5" spans="1:12" x14ac:dyDescent="0.25">
      <c r="A5" s="19" t="s">
        <v>105</v>
      </c>
      <c r="B5" s="20"/>
      <c r="C5" s="19"/>
      <c r="D5" s="19"/>
      <c r="E5" s="19"/>
      <c r="F5" s="19"/>
      <c r="G5" s="19"/>
    </row>
    <row r="6" spans="1:12" x14ac:dyDescent="0.25">
      <c r="A6" s="19" t="s">
        <v>106</v>
      </c>
      <c r="B6" s="20">
        <f>'п. 19'!D12</f>
        <v>1491.35</v>
      </c>
      <c r="C6" s="20">
        <f>E6/B6*1000</f>
        <v>5160.5183223254107</v>
      </c>
      <c r="D6" s="20">
        <f>F6/B6*1000</f>
        <v>313.70838502028363</v>
      </c>
      <c r="E6" s="20">
        <f>'п. 19'!D10</f>
        <v>7696.1390000000001</v>
      </c>
      <c r="F6" s="20">
        <f>'п. 19'!D14</f>
        <v>467.84899999999999</v>
      </c>
      <c r="G6" s="19" t="s">
        <v>31</v>
      </c>
    </row>
    <row r="7" spans="1:12" x14ac:dyDescent="0.25">
      <c r="A7" s="19" t="s">
        <v>107</v>
      </c>
      <c r="B7" s="20"/>
      <c r="C7" s="19"/>
      <c r="D7" s="19"/>
      <c r="E7" s="19"/>
      <c r="F7" s="19"/>
      <c r="G7" s="19"/>
    </row>
    <row r="8" spans="1:12" x14ac:dyDescent="0.25">
      <c r="A8" s="19" t="s">
        <v>108</v>
      </c>
      <c r="B8" s="20">
        <v>0</v>
      </c>
      <c r="C8" s="25">
        <v>0</v>
      </c>
      <c r="D8" s="19" t="s">
        <v>109</v>
      </c>
      <c r="E8" s="25">
        <v>0</v>
      </c>
      <c r="F8" s="19" t="s">
        <v>109</v>
      </c>
      <c r="G8" s="19"/>
    </row>
    <row r="9" spans="1:12" ht="30" x14ac:dyDescent="0.25">
      <c r="A9" s="21" t="s">
        <v>110</v>
      </c>
      <c r="B9" s="20"/>
      <c r="C9" s="19"/>
      <c r="D9" s="19"/>
      <c r="E9" s="19"/>
      <c r="F9" s="19"/>
      <c r="G9" s="19"/>
    </row>
    <row r="10" spans="1:12" x14ac:dyDescent="0.25">
      <c r="A10" s="19" t="s">
        <v>111</v>
      </c>
      <c r="B10" s="37">
        <f>E6+E8</f>
        <v>7696.1390000000001</v>
      </c>
      <c r="C10" s="37"/>
      <c r="D10" s="37"/>
      <c r="E10" s="37"/>
      <c r="F10" s="37"/>
      <c r="G10" s="37"/>
    </row>
    <row r="11" spans="1:12" x14ac:dyDescent="0.25">
      <c r="A11" s="22"/>
      <c r="B11" s="23"/>
      <c r="C11" s="22"/>
      <c r="D11" s="22"/>
      <c r="E11" s="22"/>
      <c r="F11" s="22"/>
      <c r="G11" s="22"/>
    </row>
  </sheetData>
  <mergeCells count="7">
    <mergeCell ref="B10:G10"/>
    <mergeCell ref="A1:G1"/>
    <mergeCell ref="A3:A4"/>
    <mergeCell ref="B3:B4"/>
    <mergeCell ref="C3:D3"/>
    <mergeCell ref="E3:F3"/>
    <mergeCell ref="G3:G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</vt:lpstr>
      <vt:lpstr>п. 19б2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2022-05-06T03:51:12Z</dcterms:modified>
</cp:coreProperties>
</file>