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4EB83C24-51B2-4BDA-81B6-588D05EF9B62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ТЭ" sheetId="3" r:id="rId3"/>
    <sheet name="Комментарии" sheetId="4" r:id="rId4"/>
    <sheet name="TECHSHEET" sheetId="5" state="hidden" r:id="rId5"/>
    <sheet name="TECH_HORISONTAL" sheetId="6" state="hidden" r:id="rId6"/>
    <sheet name="DICTIONARIES" sheetId="7" state="hidden" r:id="rId7"/>
    <sheet name="modHelp" sheetId="8" state="hidden" r:id="rId8"/>
    <sheet name="AUTHORIZATION" sheetId="9" state="hidden" r:id="rId9"/>
    <sheet name="RST_LIST_ORG" sheetId="10" state="hidden" r:id="rId10"/>
    <sheet name="UNREG_LIST_ORG" sheetId="11" state="hidden" r:id="rId11"/>
    <sheet name="PRICEZONE_LIST_ORG" sheetId="12" state="hidden" r:id="rId12"/>
    <sheet name="LEGAL_TF_EXISTENCE" sheetId="13" state="hidden" r:id="rId13"/>
    <sheet name="REESTR_MO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DICTIONARY_DATA">DICTIONARIES!$B$3:$E$32</definedName>
    <definedName name="DICTIONARY_HEADER">DICTIONARIES!$A$1:$E$1</definedName>
    <definedName name="ETO_STATUS">Титульный!$H$35</definedName>
    <definedName name="FILE_STORE_DATA_RANGE">FILE_STORE_DATA!$B$2:$F$3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OGIN">TECHSHEET!$I$1</definedName>
    <definedName name="MAX_PRICE">DICTIONARIES!$C$3:$C$3</definedName>
    <definedName name="MIN_PRICE">DICTIONARIES!$C$4:$C$4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DICTIONARIES!$C$18:$C$18</definedName>
    <definedName name="REPORT_MODE">Титульный!$P$4</definedName>
    <definedName name="REPORT_MODE_LIST">TECHSHEET!$E$36:$F$40</definedName>
    <definedName name="REPORT_MONTH_ABSENCE">DICTIONARIES!$C$19:$C$19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RPT_STATISTICS!$A$1:$C$2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LIST_ORG_DATA">UNREG_LIST_ORG!$B$3:$N$250</definedName>
    <definedName name="UNREG_LIST_ORG_HEADER">UNREG_LIST_ORG!$A$1:$N$1</definedName>
    <definedName name="UNREG_MARKER">Титульный!$H$47</definedName>
    <definedName name="VDET_END_DATE">TECHSHEET!$G$10</definedName>
    <definedName name="VDET_LIST">DICTIONARIES!$C$20:$C$32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92" i="5" l="1"/>
  <c r="A992" i="5"/>
  <c r="C991" i="5"/>
  <c r="A991" i="5"/>
  <c r="C990" i="5"/>
  <c r="A990" i="5"/>
  <c r="C989" i="5"/>
  <c r="A989" i="5"/>
  <c r="C988" i="5"/>
  <c r="A988" i="5"/>
  <c r="C987" i="5"/>
  <c r="A987" i="5"/>
  <c r="C986" i="5"/>
  <c r="A986" i="5"/>
  <c r="C985" i="5"/>
  <c r="A985" i="5"/>
  <c r="C984" i="5"/>
  <c r="A984" i="5"/>
  <c r="C983" i="5"/>
  <c r="A983" i="5"/>
  <c r="C982" i="5"/>
  <c r="A982" i="5"/>
  <c r="C981" i="5"/>
  <c r="A981" i="5"/>
  <c r="C980" i="5"/>
  <c r="A980" i="5"/>
  <c r="C979" i="5"/>
  <c r="A979" i="5"/>
  <c r="C978" i="5"/>
  <c r="A978" i="5"/>
  <c r="C977" i="5"/>
  <c r="A977" i="5"/>
  <c r="C976" i="5"/>
  <c r="A976" i="5"/>
  <c r="C975" i="5"/>
  <c r="A975" i="5"/>
  <c r="C974" i="5"/>
  <c r="A974" i="5"/>
  <c r="C973" i="5"/>
  <c r="A973" i="5"/>
  <c r="C972" i="5"/>
  <c r="A972" i="5"/>
  <c r="C971" i="5"/>
  <c r="A971" i="5"/>
  <c r="C970" i="5"/>
  <c r="A970" i="5"/>
  <c r="C969" i="5"/>
  <c r="A969" i="5"/>
  <c r="C968" i="5"/>
  <c r="A968" i="5"/>
  <c r="C967" i="5"/>
  <c r="A967" i="5"/>
  <c r="C960" i="5"/>
  <c r="A960" i="5"/>
  <c r="C959" i="5"/>
  <c r="A959" i="5"/>
  <c r="C958" i="5"/>
  <c r="A958" i="5"/>
  <c r="C957" i="5"/>
  <c r="A957" i="5"/>
  <c r="C956" i="5"/>
  <c r="A956" i="5"/>
  <c r="C955" i="5"/>
  <c r="A955" i="5"/>
  <c r="C954" i="5"/>
  <c r="A954" i="5"/>
  <c r="C953" i="5"/>
  <c r="A953" i="5"/>
  <c r="C952" i="5"/>
  <c r="A952" i="5"/>
  <c r="C951" i="5"/>
  <c r="A951" i="5"/>
  <c r="C950" i="5"/>
  <c r="A950" i="5"/>
  <c r="C949" i="5"/>
  <c r="A949" i="5"/>
  <c r="C948" i="5"/>
  <c r="A948" i="5"/>
  <c r="C947" i="5"/>
  <c r="A947" i="5"/>
  <c r="C946" i="5"/>
  <c r="A946" i="5"/>
  <c r="C945" i="5"/>
  <c r="A945" i="5"/>
  <c r="C944" i="5"/>
  <c r="A944" i="5"/>
  <c r="C943" i="5"/>
  <c r="A943" i="5"/>
  <c r="C942" i="5"/>
  <c r="A942" i="5"/>
  <c r="C941" i="5"/>
  <c r="A941" i="5"/>
  <c r="C940" i="5"/>
  <c r="A940" i="5"/>
  <c r="C939" i="5"/>
  <c r="A939" i="5"/>
  <c r="C938" i="5"/>
  <c r="A938" i="5"/>
  <c r="C937" i="5"/>
  <c r="A937" i="5"/>
  <c r="C936" i="5"/>
  <c r="A936" i="5"/>
  <c r="C935" i="5"/>
  <c r="A935" i="5"/>
  <c r="C934" i="5"/>
  <c r="A934" i="5"/>
  <c r="C933" i="5"/>
  <c r="A933" i="5"/>
  <c r="C932" i="5"/>
  <c r="A932" i="5"/>
  <c r="C931" i="5"/>
  <c r="A931" i="5"/>
  <c r="C930" i="5"/>
  <c r="A930" i="5"/>
  <c r="C929" i="5"/>
  <c r="A929" i="5"/>
  <c r="C928" i="5"/>
  <c r="A928" i="5"/>
  <c r="C927" i="5"/>
  <c r="A927" i="5"/>
  <c r="C926" i="5"/>
  <c r="A926" i="5"/>
  <c r="C925" i="5"/>
  <c r="A925" i="5"/>
  <c r="C918" i="5"/>
  <c r="A918" i="5"/>
  <c r="C917" i="5"/>
  <c r="A917" i="5"/>
  <c r="C916" i="5"/>
  <c r="A916" i="5"/>
  <c r="C915" i="5"/>
  <c r="A915" i="5"/>
  <c r="C914" i="5"/>
  <c r="A914" i="5"/>
  <c r="C913" i="5"/>
  <c r="A913" i="5"/>
  <c r="C912" i="5"/>
  <c r="A912" i="5"/>
  <c r="C911" i="5"/>
  <c r="A911" i="5"/>
  <c r="C910" i="5"/>
  <c r="A910" i="5"/>
  <c r="C909" i="5"/>
  <c r="A909" i="5"/>
  <c r="C908" i="5"/>
  <c r="A908" i="5"/>
  <c r="C907" i="5"/>
  <c r="A907" i="5"/>
  <c r="C906" i="5"/>
  <c r="A906" i="5"/>
  <c r="C905" i="5"/>
  <c r="A905" i="5"/>
  <c r="C904" i="5"/>
  <c r="A904" i="5"/>
  <c r="C903" i="5"/>
  <c r="A903" i="5"/>
  <c r="C902" i="5"/>
  <c r="A902" i="5"/>
  <c r="C901" i="5"/>
  <c r="A901" i="5"/>
  <c r="C900" i="5"/>
  <c r="A900" i="5"/>
  <c r="C899" i="5"/>
  <c r="A899" i="5"/>
  <c r="C898" i="5"/>
  <c r="A898" i="5"/>
  <c r="C897" i="5"/>
  <c r="A897" i="5"/>
  <c r="C896" i="5"/>
  <c r="A896" i="5"/>
  <c r="C895" i="5"/>
  <c r="A895" i="5"/>
  <c r="C894" i="5"/>
  <c r="A894" i="5"/>
  <c r="C893" i="5"/>
  <c r="A893" i="5"/>
  <c r="C892" i="5"/>
  <c r="A892" i="5"/>
  <c r="C891" i="5"/>
  <c r="A891" i="5"/>
  <c r="C890" i="5"/>
  <c r="A890" i="5"/>
  <c r="C889" i="5"/>
  <c r="A889" i="5"/>
  <c r="C888" i="5"/>
  <c r="A888" i="5"/>
  <c r="C887" i="5"/>
  <c r="A887" i="5"/>
  <c r="C886" i="5"/>
  <c r="A886" i="5"/>
  <c r="C885" i="5"/>
  <c r="A885" i="5"/>
  <c r="C884" i="5"/>
  <c r="A884" i="5"/>
  <c r="C883" i="5"/>
  <c r="A883" i="5"/>
  <c r="C876" i="5"/>
  <c r="A876" i="5"/>
  <c r="C875" i="5"/>
  <c r="A875" i="5"/>
  <c r="C874" i="5"/>
  <c r="A874" i="5"/>
  <c r="C873" i="5"/>
  <c r="A873" i="5"/>
  <c r="C872" i="5"/>
  <c r="A872" i="5"/>
  <c r="C871" i="5"/>
  <c r="A871" i="5"/>
  <c r="C870" i="5"/>
  <c r="A870" i="5"/>
  <c r="C869" i="5"/>
  <c r="A869" i="5"/>
  <c r="C868" i="5"/>
  <c r="A868" i="5"/>
  <c r="C867" i="5"/>
  <c r="A867" i="5"/>
  <c r="C866" i="5"/>
  <c r="A866" i="5"/>
  <c r="C865" i="5"/>
  <c r="A865" i="5"/>
  <c r="C864" i="5"/>
  <c r="A864" i="5"/>
  <c r="C863" i="5"/>
  <c r="A863" i="5"/>
  <c r="C862" i="5"/>
  <c r="A862" i="5"/>
  <c r="C861" i="5"/>
  <c r="A861" i="5"/>
  <c r="C860" i="5"/>
  <c r="A860" i="5"/>
  <c r="C859" i="5"/>
  <c r="A859" i="5"/>
  <c r="C858" i="5"/>
  <c r="A858" i="5"/>
  <c r="C857" i="5"/>
  <c r="A857" i="5"/>
  <c r="C856" i="5"/>
  <c r="A856" i="5"/>
  <c r="C855" i="5"/>
  <c r="A855" i="5"/>
  <c r="C854" i="5"/>
  <c r="A854" i="5"/>
  <c r="C853" i="5"/>
  <c r="A853" i="5"/>
  <c r="C852" i="5"/>
  <c r="A852" i="5"/>
  <c r="C851" i="5"/>
  <c r="A851" i="5"/>
  <c r="C850" i="5"/>
  <c r="A850" i="5"/>
  <c r="C849" i="5"/>
  <c r="A849" i="5"/>
  <c r="C848" i="5"/>
  <c r="A848" i="5"/>
  <c r="C847" i="5"/>
  <c r="A847" i="5"/>
  <c r="C846" i="5"/>
  <c r="A846" i="5"/>
  <c r="C845" i="5"/>
  <c r="A845" i="5"/>
  <c r="C844" i="5"/>
  <c r="A844" i="5"/>
  <c r="C843" i="5"/>
  <c r="A843" i="5"/>
  <c r="C842" i="5"/>
  <c r="A842" i="5"/>
  <c r="C841" i="5"/>
  <c r="A841" i="5"/>
  <c r="C834" i="5"/>
  <c r="A834" i="5"/>
  <c r="C833" i="5"/>
  <c r="A833" i="5"/>
  <c r="C832" i="5"/>
  <c r="A832" i="5"/>
  <c r="C831" i="5"/>
  <c r="A831" i="5"/>
  <c r="C830" i="5"/>
  <c r="A830" i="5"/>
  <c r="C829" i="5"/>
  <c r="A829" i="5"/>
  <c r="C828" i="5"/>
  <c r="A828" i="5"/>
  <c r="C827" i="5"/>
  <c r="A827" i="5"/>
  <c r="C826" i="5"/>
  <c r="A826" i="5"/>
  <c r="C825" i="5"/>
  <c r="A825" i="5"/>
  <c r="C824" i="5"/>
  <c r="A824" i="5"/>
  <c r="C823" i="5"/>
  <c r="A823" i="5"/>
  <c r="C822" i="5"/>
  <c r="A822" i="5"/>
  <c r="C821" i="5"/>
  <c r="A821" i="5"/>
  <c r="C820" i="5"/>
  <c r="A820" i="5"/>
  <c r="C819" i="5"/>
  <c r="A819" i="5"/>
  <c r="C818" i="5"/>
  <c r="A818" i="5"/>
  <c r="C817" i="5"/>
  <c r="A817" i="5"/>
  <c r="C816" i="5"/>
  <c r="A816" i="5"/>
  <c r="C815" i="5"/>
  <c r="A815" i="5"/>
  <c r="C814" i="5"/>
  <c r="A814" i="5"/>
  <c r="C813" i="5"/>
  <c r="A813" i="5"/>
  <c r="C812" i="5"/>
  <c r="A812" i="5"/>
  <c r="C811" i="5"/>
  <c r="A811" i="5"/>
  <c r="C810" i="5"/>
  <c r="A810" i="5"/>
  <c r="C809" i="5"/>
  <c r="A809" i="5"/>
  <c r="C808" i="5"/>
  <c r="A808" i="5"/>
  <c r="C807" i="5"/>
  <c r="A807" i="5"/>
  <c r="C806" i="5"/>
  <c r="A806" i="5"/>
  <c r="C805" i="5"/>
  <c r="A805" i="5"/>
  <c r="C804" i="5"/>
  <c r="A804" i="5"/>
  <c r="C803" i="5"/>
  <c r="A803" i="5"/>
  <c r="C802" i="5"/>
  <c r="A802" i="5"/>
  <c r="C801" i="5"/>
  <c r="A801" i="5"/>
  <c r="C800" i="5"/>
  <c r="A800" i="5"/>
  <c r="C799" i="5"/>
  <c r="A799" i="5"/>
  <c r="C798" i="5"/>
  <c r="A798" i="5"/>
  <c r="C797" i="5"/>
  <c r="A797" i="5"/>
  <c r="C796" i="5"/>
  <c r="A796" i="5"/>
  <c r="C795" i="5"/>
  <c r="A795" i="5"/>
  <c r="C794" i="5"/>
  <c r="A794" i="5"/>
  <c r="C793" i="5"/>
  <c r="A793" i="5"/>
  <c r="C792" i="5"/>
  <c r="A792" i="5"/>
  <c r="C791" i="5"/>
  <c r="A791" i="5"/>
  <c r="C790" i="5"/>
  <c r="A790" i="5"/>
  <c r="C789" i="5"/>
  <c r="A789" i="5"/>
  <c r="C788" i="5"/>
  <c r="A788" i="5"/>
  <c r="C787" i="5"/>
  <c r="A787" i="5"/>
  <c r="C786" i="5"/>
  <c r="A786" i="5"/>
  <c r="C785" i="5"/>
  <c r="A785" i="5"/>
  <c r="C784" i="5"/>
  <c r="A784" i="5"/>
  <c r="C783" i="5"/>
  <c r="A783" i="5"/>
  <c r="C782" i="5"/>
  <c r="A782" i="5"/>
  <c r="C781" i="5"/>
  <c r="A781" i="5"/>
  <c r="C780" i="5"/>
  <c r="A780" i="5"/>
  <c r="C779" i="5"/>
  <c r="A779" i="5"/>
  <c r="C778" i="5"/>
  <c r="A778" i="5"/>
  <c r="C777" i="5"/>
  <c r="A777" i="5"/>
  <c r="C776" i="5"/>
  <c r="A776" i="5"/>
  <c r="C775" i="5"/>
  <c r="A775" i="5"/>
  <c r="C774" i="5"/>
  <c r="A774" i="5"/>
  <c r="C773" i="5"/>
  <c r="A773" i="5"/>
  <c r="C772" i="5"/>
  <c r="A772" i="5"/>
  <c r="C771" i="5"/>
  <c r="A771" i="5"/>
  <c r="C770" i="5"/>
  <c r="A770" i="5"/>
  <c r="C769" i="5"/>
  <c r="A769" i="5"/>
  <c r="C768" i="5"/>
  <c r="A768" i="5"/>
  <c r="C767" i="5"/>
  <c r="A767" i="5"/>
  <c r="C766" i="5"/>
  <c r="A766" i="5"/>
  <c r="C765" i="5"/>
  <c r="A765" i="5"/>
  <c r="C758" i="5"/>
  <c r="A758" i="5"/>
  <c r="C757" i="5"/>
  <c r="A757" i="5"/>
  <c r="C756" i="5"/>
  <c r="A756" i="5"/>
  <c r="C755" i="5"/>
  <c r="A755" i="5"/>
  <c r="C754" i="5"/>
  <c r="A754" i="5"/>
  <c r="C753" i="5"/>
  <c r="A753" i="5"/>
  <c r="C752" i="5"/>
  <c r="A752" i="5"/>
  <c r="C751" i="5"/>
  <c r="A751" i="5"/>
  <c r="C750" i="5"/>
  <c r="A750" i="5"/>
  <c r="C749" i="5"/>
  <c r="A749" i="5"/>
  <c r="C748" i="5"/>
  <c r="A748" i="5"/>
  <c r="C747" i="5"/>
  <c r="A747" i="5"/>
  <c r="C746" i="5"/>
  <c r="A746" i="5"/>
  <c r="C745" i="5"/>
  <c r="A745" i="5"/>
  <c r="C744" i="5"/>
  <c r="A744" i="5"/>
  <c r="C743" i="5"/>
  <c r="A743" i="5"/>
  <c r="C742" i="5"/>
  <c r="A742" i="5"/>
  <c r="C741" i="5"/>
  <c r="A741" i="5"/>
  <c r="C740" i="5"/>
  <c r="A740" i="5"/>
  <c r="C739" i="5"/>
  <c r="A739" i="5"/>
  <c r="C738" i="5"/>
  <c r="A738" i="5"/>
  <c r="C737" i="5"/>
  <c r="A737" i="5"/>
  <c r="C736" i="5"/>
  <c r="A736" i="5"/>
  <c r="C735" i="5"/>
  <c r="A735" i="5"/>
  <c r="C734" i="5"/>
  <c r="A734" i="5"/>
  <c r="C733" i="5"/>
  <c r="A733" i="5"/>
  <c r="C732" i="5"/>
  <c r="A732" i="5"/>
  <c r="C731" i="5"/>
  <c r="A731" i="5"/>
  <c r="C730" i="5"/>
  <c r="A730" i="5"/>
  <c r="C729" i="5"/>
  <c r="A729" i="5"/>
  <c r="C728" i="5"/>
  <c r="A728" i="5"/>
  <c r="C727" i="5"/>
  <c r="A727" i="5"/>
  <c r="C726" i="5"/>
  <c r="A726" i="5"/>
  <c r="C725" i="5"/>
  <c r="A725" i="5"/>
  <c r="C724" i="5"/>
  <c r="A724" i="5"/>
  <c r="C723" i="5"/>
  <c r="A723" i="5"/>
  <c r="C722" i="5"/>
  <c r="A722" i="5"/>
  <c r="C721" i="5"/>
  <c r="A721" i="5"/>
  <c r="C720" i="5"/>
  <c r="A720" i="5"/>
  <c r="C719" i="5"/>
  <c r="A719" i="5"/>
  <c r="C718" i="5"/>
  <c r="A718" i="5"/>
  <c r="C717" i="5"/>
  <c r="A717" i="5"/>
  <c r="C716" i="5"/>
  <c r="A716" i="5"/>
  <c r="C715" i="5"/>
  <c r="A715" i="5"/>
  <c r="C714" i="5"/>
  <c r="A714" i="5"/>
  <c r="C713" i="5"/>
  <c r="A713" i="5"/>
  <c r="C712" i="5"/>
  <c r="A712" i="5"/>
  <c r="C711" i="5"/>
  <c r="A711" i="5"/>
  <c r="C710" i="5"/>
  <c r="A710" i="5"/>
  <c r="C709" i="5"/>
  <c r="A709" i="5"/>
  <c r="C708" i="5"/>
  <c r="A708" i="5"/>
  <c r="C707" i="5"/>
  <c r="A707" i="5"/>
  <c r="C706" i="5"/>
  <c r="A706" i="5"/>
  <c r="C705" i="5"/>
  <c r="A705" i="5"/>
  <c r="C704" i="5"/>
  <c r="A704" i="5"/>
  <c r="C703" i="5"/>
  <c r="A703" i="5"/>
  <c r="C702" i="5"/>
  <c r="A702" i="5"/>
  <c r="C701" i="5"/>
  <c r="A701" i="5"/>
  <c r="C700" i="5"/>
  <c r="A700" i="5"/>
  <c r="C699" i="5"/>
  <c r="A699" i="5"/>
  <c r="C698" i="5"/>
  <c r="A698" i="5"/>
  <c r="C697" i="5"/>
  <c r="A697" i="5"/>
  <c r="C696" i="5"/>
  <c r="A696" i="5"/>
  <c r="C695" i="5"/>
  <c r="A695" i="5"/>
  <c r="C694" i="5"/>
  <c r="A694" i="5"/>
  <c r="C693" i="5"/>
  <c r="A693" i="5"/>
  <c r="C692" i="5"/>
  <c r="A692" i="5"/>
  <c r="C691" i="5"/>
  <c r="A691" i="5"/>
  <c r="C690" i="5"/>
  <c r="A690" i="5"/>
  <c r="C689" i="5"/>
  <c r="A689" i="5"/>
  <c r="C688" i="5"/>
  <c r="A688" i="5"/>
  <c r="C687" i="5"/>
  <c r="A687" i="5"/>
  <c r="C686" i="5"/>
  <c r="A686" i="5"/>
  <c r="C685" i="5"/>
  <c r="A685" i="5"/>
  <c r="C684" i="5"/>
  <c r="A684" i="5"/>
  <c r="C683" i="5"/>
  <c r="A683" i="5"/>
  <c r="C682" i="5"/>
  <c r="A682" i="5"/>
  <c r="C681" i="5"/>
  <c r="A681" i="5"/>
  <c r="C680" i="5"/>
  <c r="A680" i="5"/>
  <c r="C679" i="5"/>
  <c r="A679" i="5"/>
  <c r="C678" i="5"/>
  <c r="A678" i="5"/>
  <c r="C677" i="5"/>
  <c r="A677" i="5"/>
  <c r="C676" i="5"/>
  <c r="A676" i="5"/>
  <c r="C675" i="5"/>
  <c r="A675" i="5"/>
  <c r="C674" i="5"/>
  <c r="A674" i="5"/>
  <c r="C673" i="5"/>
  <c r="A673" i="5"/>
  <c r="C672" i="5"/>
  <c r="A672" i="5"/>
  <c r="C671" i="5"/>
  <c r="A671" i="5"/>
  <c r="C670" i="5"/>
  <c r="A670" i="5"/>
  <c r="C669" i="5"/>
  <c r="A669" i="5"/>
  <c r="C668" i="5"/>
  <c r="A668" i="5"/>
  <c r="C667" i="5"/>
  <c r="A667" i="5"/>
  <c r="C666" i="5"/>
  <c r="A666" i="5"/>
  <c r="C665" i="5"/>
  <c r="A665" i="5"/>
  <c r="C664" i="5"/>
  <c r="A664" i="5"/>
  <c r="C663" i="5"/>
  <c r="A663" i="5"/>
  <c r="C662" i="5"/>
  <c r="A662" i="5"/>
  <c r="C661" i="5"/>
  <c r="A661" i="5"/>
  <c r="C660" i="5"/>
  <c r="A660" i="5"/>
  <c r="C659" i="5"/>
  <c r="A659" i="5"/>
  <c r="C658" i="5"/>
  <c r="A658" i="5"/>
  <c r="C657" i="5"/>
  <c r="A657" i="5"/>
  <c r="C656" i="5"/>
  <c r="A656" i="5"/>
  <c r="C655" i="5"/>
  <c r="A655" i="5"/>
  <c r="C654" i="5"/>
  <c r="A654" i="5"/>
  <c r="C653" i="5"/>
  <c r="A653" i="5"/>
  <c r="C652" i="5"/>
  <c r="A652" i="5"/>
  <c r="C651" i="5"/>
  <c r="A651" i="5"/>
  <c r="C650" i="5"/>
  <c r="A650" i="5"/>
  <c r="C649" i="5"/>
  <c r="A649" i="5"/>
  <c r="C648" i="5"/>
  <c r="A648" i="5"/>
  <c r="C641" i="5"/>
  <c r="A641" i="5"/>
  <c r="C640" i="5"/>
  <c r="A640" i="5"/>
  <c r="C639" i="5"/>
  <c r="A639" i="5"/>
  <c r="C638" i="5"/>
  <c r="A638" i="5"/>
  <c r="C637" i="5"/>
  <c r="A637" i="5"/>
  <c r="C636" i="5"/>
  <c r="A636" i="5"/>
  <c r="C635" i="5"/>
  <c r="A635" i="5"/>
  <c r="C634" i="5"/>
  <c r="A634" i="5"/>
  <c r="C633" i="5"/>
  <c r="A633" i="5"/>
  <c r="C632" i="5"/>
  <c r="A632" i="5"/>
  <c r="C631" i="5"/>
  <c r="A631" i="5"/>
  <c r="C630" i="5"/>
  <c r="A630" i="5"/>
  <c r="C629" i="5"/>
  <c r="A629" i="5"/>
  <c r="C628" i="5"/>
  <c r="A628" i="5"/>
  <c r="C627" i="5"/>
  <c r="A627" i="5"/>
  <c r="C626" i="5"/>
  <c r="A626" i="5"/>
  <c r="C625" i="5"/>
  <c r="A625" i="5"/>
  <c r="C624" i="5"/>
  <c r="A624" i="5"/>
  <c r="C623" i="5"/>
  <c r="A623" i="5"/>
  <c r="C622" i="5"/>
  <c r="A622" i="5"/>
  <c r="C621" i="5"/>
  <c r="A621" i="5"/>
  <c r="C620" i="5"/>
  <c r="A620" i="5"/>
  <c r="C619" i="5"/>
  <c r="A619" i="5"/>
  <c r="C618" i="5"/>
  <c r="A618" i="5"/>
  <c r="C617" i="5"/>
  <c r="A617" i="5"/>
  <c r="C616" i="5"/>
  <c r="A616" i="5"/>
  <c r="C615" i="5"/>
  <c r="A615" i="5"/>
  <c r="C614" i="5"/>
  <c r="A614" i="5"/>
  <c r="C613" i="5"/>
  <c r="A613" i="5"/>
  <c r="C612" i="5"/>
  <c r="A612" i="5"/>
  <c r="C611" i="5"/>
  <c r="A611" i="5"/>
  <c r="C610" i="5"/>
  <c r="A610" i="5"/>
  <c r="C609" i="5"/>
  <c r="A609" i="5"/>
  <c r="C608" i="5"/>
  <c r="A608" i="5"/>
  <c r="C607" i="5"/>
  <c r="A607" i="5"/>
  <c r="C606" i="5"/>
  <c r="A606" i="5"/>
  <c r="C605" i="5"/>
  <c r="A605" i="5"/>
  <c r="C604" i="5"/>
  <c r="A604" i="5"/>
  <c r="C603" i="5"/>
  <c r="A603" i="5"/>
  <c r="C602" i="5"/>
  <c r="A602" i="5"/>
  <c r="C601" i="5"/>
  <c r="A601" i="5"/>
  <c r="C600" i="5"/>
  <c r="A600" i="5"/>
  <c r="C599" i="5"/>
  <c r="A599" i="5"/>
  <c r="C598" i="5"/>
  <c r="A598" i="5"/>
  <c r="C597" i="5"/>
  <c r="A597" i="5"/>
  <c r="C596" i="5"/>
  <c r="A596" i="5"/>
  <c r="C595" i="5"/>
  <c r="A595" i="5"/>
  <c r="C594" i="5"/>
  <c r="A594" i="5"/>
  <c r="C593" i="5"/>
  <c r="A593" i="5"/>
  <c r="C592" i="5"/>
  <c r="A592" i="5"/>
  <c r="C591" i="5"/>
  <c r="A591" i="5"/>
  <c r="C590" i="5"/>
  <c r="A590" i="5"/>
  <c r="C589" i="5"/>
  <c r="A589" i="5"/>
  <c r="C588" i="5"/>
  <c r="A588" i="5"/>
  <c r="C587" i="5"/>
  <c r="A587" i="5"/>
  <c r="C586" i="5"/>
  <c r="A586" i="5"/>
  <c r="C585" i="5"/>
  <c r="A585" i="5"/>
  <c r="C584" i="5"/>
  <c r="A584" i="5"/>
  <c r="C583" i="5"/>
  <c r="A583" i="5"/>
  <c r="C582" i="5"/>
  <c r="A582" i="5"/>
  <c r="C581" i="5"/>
  <c r="A581" i="5"/>
  <c r="C580" i="5"/>
  <c r="A580" i="5"/>
  <c r="C579" i="5"/>
  <c r="A579" i="5"/>
  <c r="C578" i="5"/>
  <c r="A578" i="5"/>
  <c r="C577" i="5"/>
  <c r="A577" i="5"/>
  <c r="C576" i="5"/>
  <c r="A576" i="5"/>
  <c r="C575" i="5"/>
  <c r="A575" i="5"/>
  <c r="C574" i="5"/>
  <c r="A574" i="5"/>
  <c r="C573" i="5"/>
  <c r="A573" i="5"/>
  <c r="C572" i="5"/>
  <c r="A572" i="5"/>
  <c r="C571" i="5"/>
  <c r="A571" i="5"/>
  <c r="C570" i="5"/>
  <c r="A570" i="5"/>
  <c r="C569" i="5"/>
  <c r="A569" i="5"/>
  <c r="C568" i="5"/>
  <c r="A568" i="5"/>
  <c r="C567" i="5"/>
  <c r="A567" i="5"/>
  <c r="C566" i="5"/>
  <c r="A566" i="5"/>
  <c r="C565" i="5"/>
  <c r="A565" i="5"/>
  <c r="C564" i="5"/>
  <c r="A564" i="5"/>
  <c r="C563" i="5"/>
  <c r="A563" i="5"/>
  <c r="C562" i="5"/>
  <c r="A562" i="5"/>
  <c r="C561" i="5"/>
  <c r="A561" i="5"/>
  <c r="C560" i="5"/>
  <c r="A560" i="5"/>
  <c r="C559" i="5"/>
  <c r="A559" i="5"/>
  <c r="C558" i="5"/>
  <c r="A558" i="5"/>
  <c r="C557" i="5"/>
  <c r="A557" i="5"/>
  <c r="C556" i="5"/>
  <c r="A556" i="5"/>
  <c r="C555" i="5"/>
  <c r="A555" i="5"/>
  <c r="C554" i="5"/>
  <c r="A554" i="5"/>
  <c r="C553" i="5"/>
  <c r="A553" i="5"/>
  <c r="C552" i="5"/>
  <c r="A552" i="5"/>
  <c r="C551" i="5"/>
  <c r="A551" i="5"/>
  <c r="C550" i="5"/>
  <c r="A550" i="5"/>
  <c r="C549" i="5"/>
  <c r="A549" i="5"/>
  <c r="C548" i="5"/>
  <c r="A548" i="5"/>
  <c r="C547" i="5"/>
  <c r="A547" i="5"/>
  <c r="C546" i="5"/>
  <c r="A546" i="5"/>
  <c r="C545" i="5"/>
  <c r="A545" i="5"/>
  <c r="C544" i="5"/>
  <c r="A544" i="5"/>
  <c r="C543" i="5"/>
  <c r="A543" i="5"/>
  <c r="C542" i="5"/>
  <c r="A542" i="5"/>
  <c r="C541" i="5"/>
  <c r="A541" i="5"/>
  <c r="C540" i="5"/>
  <c r="A540" i="5"/>
  <c r="C539" i="5"/>
  <c r="A539" i="5"/>
  <c r="C538" i="5"/>
  <c r="A538" i="5"/>
  <c r="C537" i="5"/>
  <c r="A537" i="5"/>
  <c r="C536" i="5"/>
  <c r="A536" i="5"/>
  <c r="C535" i="5"/>
  <c r="A535" i="5"/>
  <c r="C534" i="5"/>
  <c r="A534" i="5"/>
  <c r="C533" i="5"/>
  <c r="A533" i="5"/>
  <c r="C532" i="5"/>
  <c r="A532" i="5"/>
  <c r="C531" i="5"/>
  <c r="A531" i="5"/>
  <c r="C530" i="5"/>
  <c r="A530" i="5"/>
  <c r="C529" i="5"/>
  <c r="A529" i="5"/>
  <c r="C528" i="5"/>
  <c r="A528" i="5"/>
  <c r="C527" i="5"/>
  <c r="A527" i="5"/>
  <c r="C526" i="5"/>
  <c r="A526" i="5"/>
  <c r="C525" i="5"/>
  <c r="A525" i="5"/>
  <c r="C524" i="5"/>
  <c r="A524" i="5"/>
  <c r="C523" i="5"/>
  <c r="A523" i="5"/>
  <c r="C522" i="5"/>
  <c r="A522" i="5"/>
  <c r="C521" i="5"/>
  <c r="A521" i="5"/>
  <c r="C520" i="5"/>
  <c r="A520" i="5"/>
  <c r="C519" i="5"/>
  <c r="A519" i="5"/>
  <c r="C518" i="5"/>
  <c r="A518" i="5"/>
  <c r="C517" i="5"/>
  <c r="A517" i="5"/>
  <c r="C516" i="5"/>
  <c r="A516" i="5"/>
  <c r="C515" i="5"/>
  <c r="A515" i="5"/>
  <c r="C514" i="5"/>
  <c r="A514" i="5"/>
  <c r="C513" i="5"/>
  <c r="A513" i="5"/>
  <c r="C512" i="5"/>
  <c r="A512" i="5"/>
  <c r="C511" i="5"/>
  <c r="A511" i="5"/>
  <c r="C510" i="5"/>
  <c r="A510" i="5"/>
  <c r="C509" i="5"/>
  <c r="A509" i="5"/>
  <c r="C508" i="5"/>
  <c r="A508" i="5"/>
  <c r="C507" i="5"/>
  <c r="A507" i="5"/>
  <c r="C506" i="5"/>
  <c r="A506" i="5"/>
  <c r="C505" i="5"/>
  <c r="A505" i="5"/>
  <c r="C504" i="5"/>
  <c r="A504" i="5"/>
  <c r="C503" i="5"/>
  <c r="A503" i="5"/>
  <c r="C502" i="5"/>
  <c r="A502" i="5"/>
  <c r="C501" i="5"/>
  <c r="A501" i="5"/>
  <c r="C500" i="5"/>
  <c r="A500" i="5"/>
  <c r="C499" i="5"/>
  <c r="A499" i="5"/>
  <c r="C498" i="5"/>
  <c r="A498" i="5"/>
  <c r="C497" i="5"/>
  <c r="A497" i="5"/>
  <c r="C496" i="5"/>
  <c r="A496" i="5"/>
  <c r="C495" i="5"/>
  <c r="A495" i="5"/>
  <c r="C494" i="5"/>
  <c r="A494" i="5"/>
  <c r="C493" i="5"/>
  <c r="A493" i="5"/>
  <c r="C492" i="5"/>
  <c r="A492" i="5"/>
  <c r="C491" i="5"/>
  <c r="A491" i="5"/>
  <c r="C490" i="5"/>
  <c r="A490" i="5"/>
  <c r="C489" i="5"/>
  <c r="A489" i="5"/>
  <c r="C488" i="5"/>
  <c r="A488" i="5"/>
  <c r="C487" i="5"/>
  <c r="A487" i="5"/>
  <c r="C486" i="5"/>
  <c r="A486" i="5"/>
  <c r="C485" i="5"/>
  <c r="A485" i="5"/>
  <c r="C484" i="5"/>
  <c r="A484" i="5"/>
  <c r="C483" i="5"/>
  <c r="A483" i="5"/>
  <c r="C482" i="5"/>
  <c r="A482" i="5"/>
  <c r="C481" i="5"/>
  <c r="A481" i="5"/>
  <c r="C480" i="5"/>
  <c r="A480" i="5"/>
  <c r="C479" i="5"/>
  <c r="A479" i="5"/>
  <c r="C478" i="5"/>
  <c r="A478" i="5"/>
  <c r="C477" i="5"/>
  <c r="A477" i="5"/>
  <c r="C476" i="5"/>
  <c r="A476" i="5"/>
  <c r="C475" i="5"/>
  <c r="A475" i="5"/>
  <c r="C474" i="5"/>
  <c r="A474" i="5"/>
  <c r="C473" i="5"/>
  <c r="A473" i="5"/>
  <c r="C472" i="5"/>
  <c r="A472" i="5"/>
  <c r="C471" i="5"/>
  <c r="A471" i="5"/>
  <c r="C470" i="5"/>
  <c r="A470" i="5"/>
  <c r="C469" i="5"/>
  <c r="A469" i="5"/>
  <c r="C468" i="5"/>
  <c r="A468" i="5"/>
  <c r="C467" i="5"/>
  <c r="A467" i="5"/>
  <c r="C466" i="5"/>
  <c r="A466" i="5"/>
  <c r="C465" i="5"/>
  <c r="A465" i="5"/>
  <c r="C464" i="5"/>
  <c r="A464" i="5"/>
  <c r="C463" i="5"/>
  <c r="A463" i="5"/>
  <c r="C462" i="5"/>
  <c r="A462" i="5"/>
  <c r="C461" i="5"/>
  <c r="A461" i="5"/>
  <c r="C460" i="5"/>
  <c r="A460" i="5"/>
  <c r="C459" i="5"/>
  <c r="A459" i="5"/>
  <c r="C458" i="5"/>
  <c r="A458" i="5"/>
  <c r="G2" i="5"/>
  <c r="G9" i="5" s="1"/>
  <c r="P105" i="3"/>
  <c r="O105" i="3"/>
  <c r="N105" i="3"/>
  <c r="L105" i="3"/>
  <c r="K105" i="3"/>
  <c r="J105" i="3"/>
  <c r="I105" i="3"/>
  <c r="P103" i="3"/>
  <c r="O103" i="3"/>
  <c r="N103" i="3"/>
  <c r="L103" i="3"/>
  <c r="K103" i="3"/>
  <c r="J103" i="3"/>
  <c r="P102" i="3"/>
  <c r="O102" i="3"/>
  <c r="N102" i="3"/>
  <c r="L102" i="3"/>
  <c r="K102" i="3"/>
  <c r="J102" i="3"/>
  <c r="I102" i="3"/>
  <c r="P98" i="3"/>
  <c r="O98" i="3"/>
  <c r="N98" i="3"/>
  <c r="L98" i="3"/>
  <c r="K98" i="3"/>
  <c r="J98" i="3"/>
  <c r="P97" i="3"/>
  <c r="O97" i="3"/>
  <c r="N97" i="3"/>
  <c r="L97" i="3"/>
  <c r="K97" i="3"/>
  <c r="J97" i="3"/>
  <c r="I97" i="3"/>
  <c r="P96" i="3"/>
  <c r="O96" i="3"/>
  <c r="N96" i="3"/>
  <c r="L96" i="3"/>
  <c r="K96" i="3"/>
  <c r="J96" i="3"/>
  <c r="P92" i="3"/>
  <c r="O92" i="3"/>
  <c r="L92" i="3"/>
  <c r="K92" i="3"/>
  <c r="J92" i="3"/>
  <c r="I92" i="3"/>
  <c r="M85" i="3"/>
  <c r="I85" i="3"/>
  <c r="M83" i="3"/>
  <c r="I83" i="3"/>
  <c r="I103" i="3" s="1"/>
  <c r="M82" i="3"/>
  <c r="I82" i="3"/>
  <c r="M78" i="3"/>
  <c r="I78" i="3"/>
  <c r="I98" i="3" s="1"/>
  <c r="M77" i="3"/>
  <c r="I77" i="3"/>
  <c r="M76" i="3"/>
  <c r="I76" i="3"/>
  <c r="I96" i="3" s="1"/>
  <c r="P73" i="3"/>
  <c r="P88" i="3" s="1"/>
  <c r="O73" i="3"/>
  <c r="O88" i="3" s="1"/>
  <c r="N73" i="3"/>
  <c r="M73" i="3"/>
  <c r="L73" i="3"/>
  <c r="L88" i="3" s="1"/>
  <c r="K73" i="3"/>
  <c r="K88" i="3" s="1"/>
  <c r="J73" i="3"/>
  <c r="J88" i="3" s="1"/>
  <c r="I88" i="3" s="1"/>
  <c r="I73" i="3"/>
  <c r="N72" i="3"/>
  <c r="M72" i="3" s="1"/>
  <c r="I72" i="3"/>
  <c r="M67" i="3"/>
  <c r="I67" i="3"/>
  <c r="M65" i="3"/>
  <c r="I65" i="3"/>
  <c r="M64" i="3"/>
  <c r="I64" i="3"/>
  <c r="M60" i="3"/>
  <c r="I60" i="3"/>
  <c r="M59" i="3"/>
  <c r="I59" i="3"/>
  <c r="M58" i="3"/>
  <c r="I58" i="3"/>
  <c r="P55" i="3"/>
  <c r="P69" i="3" s="1"/>
  <c r="O55" i="3"/>
  <c r="O70" i="3" s="1"/>
  <c r="O89" i="3" s="1"/>
  <c r="N55" i="3"/>
  <c r="N70" i="3" s="1"/>
  <c r="L55" i="3"/>
  <c r="L70" i="3" s="1"/>
  <c r="L89" i="3" s="1"/>
  <c r="K55" i="3"/>
  <c r="K70" i="3" s="1"/>
  <c r="K89" i="3" s="1"/>
  <c r="J55" i="3"/>
  <c r="J70" i="3" s="1"/>
  <c r="M54" i="3"/>
  <c r="I54" i="3"/>
  <c r="M47" i="3"/>
  <c r="I47" i="3"/>
  <c r="M45" i="3"/>
  <c r="M103" i="3" s="1"/>
  <c r="I45" i="3"/>
  <c r="M44" i="3"/>
  <c r="I44" i="3"/>
  <c r="M40" i="3"/>
  <c r="M98" i="3" s="1"/>
  <c r="I40" i="3"/>
  <c r="M39" i="3"/>
  <c r="I39" i="3"/>
  <c r="M38" i="3"/>
  <c r="M96" i="3" s="1"/>
  <c r="I38" i="3"/>
  <c r="P35" i="3"/>
  <c r="P50" i="3" s="1"/>
  <c r="O35" i="3"/>
  <c r="O49" i="3" s="1"/>
  <c r="N35" i="3"/>
  <c r="M35" i="3" s="1"/>
  <c r="L35" i="3"/>
  <c r="L50" i="3" s="1"/>
  <c r="K35" i="3"/>
  <c r="K50" i="3" s="1"/>
  <c r="J35" i="3"/>
  <c r="I35" i="3" s="1"/>
  <c r="M34" i="3"/>
  <c r="I34" i="3"/>
  <c r="P30" i="3"/>
  <c r="M29" i="3"/>
  <c r="M105" i="3" s="1"/>
  <c r="I29" i="3"/>
  <c r="M27" i="3"/>
  <c r="I27" i="3"/>
  <c r="M26" i="3"/>
  <c r="M102" i="3" s="1"/>
  <c r="I26" i="3"/>
  <c r="M22" i="3"/>
  <c r="I22" i="3"/>
  <c r="M21" i="3"/>
  <c r="M97" i="3" s="1"/>
  <c r="I21" i="3"/>
  <c r="M20" i="3"/>
  <c r="I20" i="3"/>
  <c r="P17" i="3"/>
  <c r="O17" i="3"/>
  <c r="O32" i="3" s="1"/>
  <c r="N17" i="3"/>
  <c r="N32" i="3" s="1"/>
  <c r="L17" i="3"/>
  <c r="K17" i="3"/>
  <c r="K32" i="3" s="1"/>
  <c r="J17" i="3"/>
  <c r="J32" i="3" s="1"/>
  <c r="M16" i="3"/>
  <c r="M92" i="3" s="1"/>
  <c r="I16" i="3"/>
  <c r="D9" i="3"/>
  <c r="H85" i="2"/>
  <c r="H80" i="2"/>
  <c r="E54" i="2"/>
  <c r="E52" i="2"/>
  <c r="H43" i="2"/>
  <c r="P29" i="2"/>
  <c r="E8" i="2"/>
  <c r="K108" i="3" l="1"/>
  <c r="K51" i="3"/>
  <c r="K130" i="3" s="1"/>
  <c r="P93" i="3"/>
  <c r="P31" i="3"/>
  <c r="P32" i="3"/>
  <c r="L93" i="3"/>
  <c r="L32" i="3"/>
  <c r="L31" i="3"/>
  <c r="L30" i="3"/>
  <c r="J89" i="3"/>
  <c r="I89" i="3" s="1"/>
  <c r="I70" i="3"/>
  <c r="M32" i="3"/>
  <c r="I32" i="3"/>
  <c r="J49" i="3"/>
  <c r="N50" i="3"/>
  <c r="N51" i="3" s="1"/>
  <c r="L69" i="3"/>
  <c r="P70" i="3"/>
  <c r="P89" i="3" s="1"/>
  <c r="K48" i="3"/>
  <c r="K49" i="3"/>
  <c r="O50" i="3"/>
  <c r="O51" i="3" s="1"/>
  <c r="O130" i="3" s="1"/>
  <c r="M55" i="3"/>
  <c r="J86" i="3"/>
  <c r="J87" i="3"/>
  <c r="N92" i="3"/>
  <c r="N93" i="3"/>
  <c r="G5" i="5"/>
  <c r="G13" i="5"/>
  <c r="N48" i="3"/>
  <c r="N49" i="3"/>
  <c r="P68" i="3"/>
  <c r="G10" i="5"/>
  <c r="I17" i="3"/>
  <c r="M17" i="3"/>
  <c r="M93" i="3" s="1"/>
  <c r="O48" i="3"/>
  <c r="I55" i="3"/>
  <c r="N86" i="3"/>
  <c r="N87" i="3"/>
  <c r="N88" i="3"/>
  <c r="M88" i="3" s="1"/>
  <c r="J93" i="3"/>
  <c r="J30" i="3"/>
  <c r="N30" i="3"/>
  <c r="J31" i="3"/>
  <c r="N31" i="3"/>
  <c r="L48" i="3"/>
  <c r="P48" i="3"/>
  <c r="P128" i="3" s="1"/>
  <c r="L49" i="3"/>
  <c r="P49" i="3"/>
  <c r="J68" i="3"/>
  <c r="N68" i="3"/>
  <c r="J69" i="3"/>
  <c r="I69" i="3" s="1"/>
  <c r="N69" i="3"/>
  <c r="K86" i="3"/>
  <c r="O86" i="3"/>
  <c r="K87" i="3"/>
  <c r="O87" i="3"/>
  <c r="K93" i="3"/>
  <c r="O93" i="3"/>
  <c r="G6" i="5"/>
  <c r="G14" i="5"/>
  <c r="J48" i="3"/>
  <c r="I48" i="3" s="1"/>
  <c r="J50" i="3"/>
  <c r="I50" i="3" s="1"/>
  <c r="L68" i="3"/>
  <c r="K30" i="3"/>
  <c r="O30" i="3"/>
  <c r="K31" i="3"/>
  <c r="O31" i="3"/>
  <c r="K68" i="3"/>
  <c r="O68" i="3"/>
  <c r="K69" i="3"/>
  <c r="O69" i="3"/>
  <c r="L86" i="3"/>
  <c r="P86" i="3"/>
  <c r="L87" i="3"/>
  <c r="P87" i="3"/>
  <c r="I31" i="3" l="1"/>
  <c r="J129" i="3"/>
  <c r="J107" i="3"/>
  <c r="I86" i="3"/>
  <c r="I49" i="3"/>
  <c r="O108" i="3"/>
  <c r="P106" i="3"/>
  <c r="L129" i="3"/>
  <c r="L107" i="3"/>
  <c r="P129" i="3"/>
  <c r="P107" i="3"/>
  <c r="K129" i="3"/>
  <c r="K107" i="3"/>
  <c r="M68" i="3"/>
  <c r="N128" i="3"/>
  <c r="N106" i="3"/>
  <c r="M30" i="3"/>
  <c r="M87" i="3"/>
  <c r="M49" i="3"/>
  <c r="N89" i="3"/>
  <c r="M89" i="3" s="1"/>
  <c r="J108" i="3"/>
  <c r="L108" i="3"/>
  <c r="L51" i="3"/>
  <c r="L130" i="3" s="1"/>
  <c r="O129" i="3"/>
  <c r="O107" i="3"/>
  <c r="O128" i="3"/>
  <c r="O106" i="3"/>
  <c r="I68" i="3"/>
  <c r="I30" i="3"/>
  <c r="J128" i="3"/>
  <c r="J106" i="3"/>
  <c r="M86" i="3"/>
  <c r="I93" i="3"/>
  <c r="M48" i="3"/>
  <c r="M70" i="3"/>
  <c r="J51" i="3"/>
  <c r="K128" i="3"/>
  <c r="K106" i="3"/>
  <c r="M69" i="3"/>
  <c r="N129" i="3"/>
  <c r="N107" i="3"/>
  <c r="M31" i="3"/>
  <c r="I87" i="3"/>
  <c r="M50" i="3"/>
  <c r="M108" i="3" s="1"/>
  <c r="I108" i="3"/>
  <c r="N108" i="3"/>
  <c r="L128" i="3"/>
  <c r="L106" i="3"/>
  <c r="P108" i="3"/>
  <c r="P51" i="3"/>
  <c r="P130" i="3" s="1"/>
  <c r="M129" i="3" l="1"/>
  <c r="M107" i="3"/>
  <c r="I128" i="3"/>
  <c r="I106" i="3"/>
  <c r="M128" i="3"/>
  <c r="M106" i="3"/>
  <c r="I129" i="3"/>
  <c r="I107" i="3"/>
  <c r="I51" i="3"/>
  <c r="I130" i="3" s="1"/>
  <c r="J130" i="3"/>
  <c r="N130" i="3"/>
  <c r="M51" i="3"/>
  <c r="M130" i="3" s="1"/>
</calcChain>
</file>

<file path=xl/sharedStrings.xml><?xml version="1.0" encoding="utf-8"?>
<sst xmlns="http://schemas.openxmlformats.org/spreadsheetml/2006/main" count="5230" uniqueCount="1885">
  <si>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</si>
  <si>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</si>
  <si>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</si>
  <si>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</si>
  <si>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</si>
  <si>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</si>
  <si>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</si>
  <si>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</si>
  <si>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</si>
  <si>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</si>
  <si>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</si>
  <si>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</si>
  <si>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</si>
  <si>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</si>
  <si>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</si>
  <si>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</si>
  <si>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UNREG</t>
  </si>
  <si>
    <t>Форма № 46-ТЭ (полезный отпуск)</t>
  </si>
  <si>
    <t>Субъект РФ</t>
  </si>
  <si>
    <t>Новосибирская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</si>
  <si>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</si>
  <si>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</si>
  <si>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</si>
  <si>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</si>
  <si>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</si>
  <si>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</si>
  <si>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</si>
  <si>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2024</t>
  </si>
  <si>
    <t>rptYear</t>
  </si>
  <si>
    <t>Месяц</t>
  </si>
  <si>
    <t>Январь</t>
  </si>
  <si>
    <t>rptMonth</t>
  </si>
  <si>
    <t>Тип отчётного месяца</t>
  </si>
  <si>
    <t>отопительный</t>
  </si>
  <si>
    <t>rptMonthType</t>
  </si>
  <si>
    <t>Предоставляют: _x000D_
  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</si>
  <si>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</si>
  <si>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</si>
  <si>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</si>
  <si>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</si>
  <si>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</si>
  <si>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</si>
  <si>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</si>
  <si>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</si>
  <si>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</si>
  <si>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</si>
  <si>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</si>
  <si>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</si>
  <si>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</si>
  <si>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</si>
  <si>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</si>
  <si>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</si>
  <si>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</si>
  <si>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Комбинированное производство, более 25 МВт :: Передача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</si>
  <si>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</si>
  <si>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</si>
  <si>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</si>
  <si>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</si>
  <si>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</si>
  <si>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</si>
  <si>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</si>
  <si>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не предусмотрен</t>
  </si>
  <si>
    <t>tf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</si>
  <si>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</si>
  <si>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</si>
  <si>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</si>
  <si>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</si>
  <si>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</si>
  <si>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</si>
  <si>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</si>
  <si>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</si>
  <si>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</si>
  <si>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</si>
  <si>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</si>
  <si>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</si>
  <si>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</si>
  <si>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</si>
  <si>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</si>
  <si>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</si>
  <si>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</si>
  <si>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</si>
  <si>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</si>
  <si>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</si>
  <si>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</si>
  <si>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</si>
  <si>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</si>
  <si>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</si>
  <si>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да</t>
  </si>
  <si>
    <t>unregMarker</t>
  </si>
  <si>
    <t>DATA_SOURCE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</si>
  <si>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</si>
  <si>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</si>
  <si>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</si>
  <si>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</si>
  <si>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</si>
  <si>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</si>
  <si>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 xml:space="preserve">630005, г. Новосибирск, ул. Ломоносова, д.64А 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</si>
  <si>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</si>
  <si>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</si>
  <si>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</si>
  <si>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</si>
  <si>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</si>
  <si>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</si>
  <si>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+7 (383) 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</si>
  <si>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</si>
  <si>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</si>
  <si>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</si>
  <si>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</si>
  <si>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</si>
  <si>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</si>
  <si>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</si>
  <si>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</si>
  <si>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</si>
  <si>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</si>
  <si>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</si>
  <si>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+7 (383) 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</si>
  <si>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</si>
  <si>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</si>
  <si>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</si>
  <si>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</si>
  <si>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21.02.2024, 12:32:47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</si>
  <si>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</si>
  <si>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</si>
  <si>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</si>
  <si>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Дата отчёта</t>
  </si>
  <si>
    <t>Статус отчёта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</si>
  <si>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</si>
  <si>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</si>
  <si>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</si>
  <si>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</si>
  <si>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</si>
  <si>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</si>
  <si>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</si>
  <si>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</si>
  <si>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</si>
  <si>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</si>
  <si>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</si>
  <si>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</si>
  <si>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</si>
  <si>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</si>
  <si>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</si>
  <si>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</si>
  <si>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</si>
  <si>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</si>
  <si>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</si>
  <si>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</si>
  <si>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</si>
  <si>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</si>
  <si>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</si>
  <si>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</si>
  <si>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</si>
  <si>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</si>
  <si>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sz val="8"/>
        <rFont val="Tahoma"/>
        <family val="2"/>
        <charset val="204"/>
      </rPr>
      <t>Гкал</t>
    </r>
  </si>
  <si>
    <r>
      <t xml:space="preserve">Стоимость отпущенной ТЭ за отчётный месяц (год) </t>
    </r>
    <r>
      <rPr>
        <b/>
        <sz val="8"/>
        <rFont val="Tahoma"/>
        <family val="2"/>
        <charset val="204"/>
      </rPr>
      <t>без НДС</t>
    </r>
    <r>
      <rPr>
        <sz val="8"/>
        <rFont val="Tahoma"/>
        <family val="2"/>
        <charset val="204"/>
      </rPr>
      <t xml:space="preserve">, </t>
    </r>
    <r>
      <rPr>
        <b/>
        <sz val="8"/>
        <rFont val="Tahoma"/>
        <family val="2"/>
        <charset val="204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</si>
  <si>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</si>
  <si>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</si>
  <si>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</si>
  <si>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</si>
  <si>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</si>
  <si>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</si>
  <si>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</si>
  <si>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</si>
  <si>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</si>
  <si>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</si>
  <si>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</si>
  <si>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</si>
  <si>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</si>
  <si>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</si>
  <si>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</si>
  <si>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</si>
  <si>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</si>
  <si>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</si>
  <si>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</si>
  <si>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</si>
  <si>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</si>
  <si>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</si>
  <si>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</si>
  <si>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</si>
  <si>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</si>
  <si>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</si>
  <si>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</si>
  <si>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</si>
  <si>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</si>
  <si>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</si>
  <si>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</si>
  <si>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</si>
  <si>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</si>
  <si>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</si>
  <si>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</si>
  <si>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</si>
  <si>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</si>
  <si>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</si>
  <si>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</si>
  <si>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</si>
  <si>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</si>
  <si>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</si>
  <si>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</si>
  <si>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</si>
  <si>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</si>
  <si>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</si>
  <si>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</si>
  <si>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</si>
  <si>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</si>
  <si>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</si>
  <si>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</si>
  <si>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</si>
  <si>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</si>
  <si>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</si>
  <si>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</si>
  <si>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</si>
  <si>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</si>
  <si>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</si>
  <si>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</si>
  <si>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</si>
  <si>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</si>
  <si>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</si>
  <si>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</si>
  <si>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</si>
  <si>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</si>
  <si>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</si>
  <si>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</si>
  <si>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</si>
  <si>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</si>
  <si>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</si>
  <si>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</si>
  <si>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</si>
  <si>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</si>
  <si>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</si>
  <si>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</si>
  <si>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</si>
  <si>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</si>
  <si>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</si>
  <si>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</si>
  <si>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</si>
  <si>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</si>
  <si>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</si>
  <si>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</si>
  <si>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</si>
  <si>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</si>
  <si>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</si>
  <si>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</si>
  <si>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</si>
  <si>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</si>
  <si>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</si>
  <si>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</si>
  <si>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</si>
  <si>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</si>
  <si>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</si>
  <si>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</si>
  <si>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</si>
  <si>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</si>
  <si>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JwnvqCGfNnXIpzcgcvIOEKuWbSWBnvJxVmiSAHCiXdOOOymvpzCtuoFlPJweyQcj37i194i210i98, 194i226i26i88165008EFFAF074CBB7C3C903172F36A21dFEBd2408t32t47t070116000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</si>
  <si>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</si>
  <si>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</si>
  <si>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</si>
  <si>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</si>
  <si>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</si>
  <si>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</si>
  <si>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</si>
  <si>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</si>
  <si>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</si>
  <si>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</si>
  <si>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</si>
  <si>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</si>
  <si>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</si>
  <si>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</si>
  <si>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</si>
  <si>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</si>
  <si>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</si>
  <si>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</si>
  <si>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</si>
  <si>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</si>
  <si>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</si>
  <si>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</si>
  <si>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</si>
  <si>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</si>
  <si>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</si>
  <si>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</si>
  <si>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</si>
  <si>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</si>
  <si>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</si>
  <si>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</si>
  <si>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</si>
  <si>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</si>
  <si>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</si>
  <si>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</si>
  <si>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</si>
  <si>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</si>
  <si>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</si>
  <si>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</si>
  <si>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</si>
  <si>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</si>
  <si>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</si>
  <si>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</si>
  <si>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</si>
  <si>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</si>
  <si>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</si>
  <si>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</si>
  <si>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</si>
  <si>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</si>
  <si>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</si>
  <si>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</si>
  <si>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</si>
  <si>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</si>
  <si>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</si>
  <si>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</si>
  <si>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</si>
  <si>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</si>
  <si>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</si>
  <si>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</si>
  <si>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</si>
  <si>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</si>
  <si>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</si>
  <si>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</si>
  <si>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</si>
  <si>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</si>
  <si>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</si>
  <si>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</si>
  <si>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</si>
  <si>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</si>
  <si>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</si>
  <si>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</si>
  <si>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</si>
  <si>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</si>
  <si>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</si>
  <si>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одноставочный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</si>
  <si>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</si>
  <si>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</si>
  <si>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</si>
  <si>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</si>
  <si>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</si>
  <si>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</si>
  <si>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</si>
  <si>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</si>
  <si>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</si>
  <si>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</si>
  <si>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</si>
  <si>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</si>
  <si>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</si>
  <si>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</si>
  <si>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</si>
  <si>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</si>
  <si>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REG</t>
  </si>
  <si>
    <t>Организация оказывает услуги по тарифам, подлежащим государственному регулированию</t>
  </si>
  <si>
    <t>Московская область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</si>
  <si>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</si>
  <si>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</si>
  <si>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</si>
  <si>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</si>
  <si>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</si>
  <si>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</si>
  <si>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</si>
  <si>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</si>
  <si>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</si>
  <si>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</si>
  <si>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</si>
  <si>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</si>
  <si>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</si>
  <si>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</si>
  <si>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</si>
  <si>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</si>
  <si>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</si>
  <si>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</si>
  <si>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</si>
  <si>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</si>
  <si>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</si>
  <si>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</si>
  <si>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</si>
  <si>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</si>
  <si>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</si>
  <si>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</si>
  <si>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</si>
  <si>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</si>
  <si>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</si>
  <si>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</si>
  <si>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</si>
  <si>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</si>
  <si>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</si>
  <si>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</si>
  <si>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</si>
  <si>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</si>
  <si>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</si>
  <si>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</si>
  <si>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</si>
  <si>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</si>
  <si>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</si>
  <si>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</si>
  <si>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</si>
  <si>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</si>
  <si>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</si>
  <si>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</si>
  <si>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</si>
  <si>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</si>
  <si>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</si>
  <si>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</si>
  <si>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</si>
  <si>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</si>
  <si>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</si>
  <si>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</si>
  <si>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</si>
  <si>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</si>
  <si>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</si>
  <si>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</si>
  <si>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</si>
  <si>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</si>
  <si>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</si>
  <si>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</si>
  <si>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</si>
  <si>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</si>
  <si>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</si>
  <si>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</si>
  <si>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</si>
  <si>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</si>
  <si>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</si>
  <si>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</si>
  <si>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</si>
  <si>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</si>
  <si>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</si>
  <si>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</si>
  <si>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</si>
  <si>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</si>
  <si>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</si>
  <si>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</si>
  <si>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</si>
  <si>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</si>
  <si>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</si>
  <si>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</si>
  <si>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</si>
  <si>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</si>
  <si>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</si>
  <si>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</si>
  <si>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</si>
  <si>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</si>
  <si>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</si>
  <si>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</si>
  <si>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</si>
  <si>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</si>
  <si>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</si>
  <si>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</si>
  <si>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</si>
  <si>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</si>
  <si>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</si>
  <si>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</si>
  <si>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</si>
  <si>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</si>
  <si>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</si>
  <si>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</si>
  <si>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</si>
  <si>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</si>
  <si>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</si>
  <si>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</si>
  <si>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</si>
  <si>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</si>
  <si>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</si>
  <si>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</si>
  <si>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</si>
  <si>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</si>
  <si>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</si>
  <si>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</si>
  <si>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</si>
  <si>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</si>
  <si>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</si>
  <si>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</si>
  <si>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</si>
  <si>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</si>
  <si>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</si>
  <si>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</si>
  <si>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</si>
  <si>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</si>
  <si>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</si>
  <si>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</si>
  <si>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</si>
  <si>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</si>
  <si>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</si>
  <si>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</si>
  <si>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2024-05-31 23:59:59</t>
  </si>
  <si>
    <t>NO_JUSTIFICATION_REPORT_TILL_DATE_AUG</t>
  </si>
  <si>
    <t>2024-09-30 23:59:59</t>
  </si>
  <si>
    <t>NO_JUSTIFICATION_REPORT_TILL_DATE_DEC</t>
  </si>
  <si>
    <t>2025-01-31 23:59:59</t>
  </si>
  <si>
    <t>NO_JUSTIFICATION_REPORT_TILL_DATE_FEB</t>
  </si>
  <si>
    <t>2024-04-01 23:59:59</t>
  </si>
  <si>
    <t>NO_JUSTIFICATION_REPORT_TILL_DATE_JAN</t>
  </si>
  <si>
    <t>2024-02-29 23:59:59</t>
  </si>
  <si>
    <t>NO_JUSTIFICATION_REPORT_TILL_DATE_JUL</t>
  </si>
  <si>
    <t>2024-09-02 23:59:59</t>
  </si>
  <si>
    <t>NO_JUSTIFICATION_REPORT_TILL_DATE_JUN</t>
  </si>
  <si>
    <t>2024-07-31 23:59:59</t>
  </si>
  <si>
    <t>NO_JUSTIFICATION_REPORT_TILL_DATE_MAR</t>
  </si>
  <si>
    <t>2024-04-30 23:59:59</t>
  </si>
  <si>
    <t>NO_JUSTIFICATION_REPORT_TILL_DATE_MAY</t>
  </si>
  <si>
    <t>2024-07-01 23:59:59</t>
  </si>
  <si>
    <t>NO_JUSTIFICATION_REPORT_TILL_DATE_NOV</t>
  </si>
  <si>
    <t>2024-12-31 23:59:59</t>
  </si>
  <si>
    <t>NO_JUSTIFICATION_REPORT_TILL_DATE_OCT</t>
  </si>
  <si>
    <t>2024-12-02 23:59:59</t>
  </si>
  <si>
    <t>NO_JUSTIFICATION_REPORT_TILL_DATE_SEP</t>
  </si>
  <si>
    <t>2024-10-31 23:59:59</t>
  </si>
  <si>
    <t>NO_JUSTIFICATION_REPORT_TILL_DATE_TTL</t>
  </si>
  <si>
    <t>2025-03-03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</si>
  <si>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</si>
  <si>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</si>
  <si>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</si>
  <si>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</si>
  <si>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</si>
  <si>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</si>
  <si>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</si>
  <si>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</si>
  <si>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</si>
  <si>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</si>
  <si>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</si>
  <si>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Комбинированное производство, менее 25 МВт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</si>
  <si>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</si>
  <si>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</si>
  <si>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</si>
  <si>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</si>
  <si>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</si>
  <si>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</si>
  <si>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</si>
  <si>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</si>
  <si>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</si>
  <si>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</si>
  <si>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</si>
  <si>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</si>
  <si>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</si>
  <si>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</si>
  <si>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</si>
  <si>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</si>
  <si>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</si>
  <si>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</si>
  <si>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</si>
  <si>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</si>
  <si>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</si>
  <si>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</si>
  <si>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</si>
  <si>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</si>
  <si>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</si>
  <si>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</si>
  <si>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</si>
  <si>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</si>
  <si>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</si>
  <si>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</si>
  <si>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</si>
  <si>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</si>
  <si>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</si>
  <si>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</si>
  <si>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</si>
  <si>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</si>
  <si>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</si>
  <si>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АО "15 ЦАРЗ"</t>
  </si>
  <si>
    <t>5408272659</t>
  </si>
  <si>
    <t>540801001</t>
  </si>
  <si>
    <t>1095473005891</t>
  </si>
  <si>
    <t>Город Новосибирск</t>
  </si>
  <si>
    <t>50701000</t>
  </si>
  <si>
    <t>АО "Новосибхимфарм"</t>
  </si>
  <si>
    <t>5405101302</t>
  </si>
  <si>
    <t>540501001</t>
  </si>
  <si>
    <t>1025401911193</t>
  </si>
  <si>
    <t>АО "Транснефть-Западная Сибирь"</t>
  </si>
  <si>
    <t>5502020634</t>
  </si>
  <si>
    <t>546050001</t>
  </si>
  <si>
    <t>1025500514489</t>
  </si>
  <si>
    <t>Барабинский муниципальный район</t>
  </si>
  <si>
    <t>Город Барабинск</t>
  </si>
  <si>
    <t>50604101</t>
  </si>
  <si>
    <t>Мошковский муниципальный район</t>
  </si>
  <si>
    <t>Сокурское</t>
  </si>
  <si>
    <t>50638419</t>
  </si>
  <si>
    <t>Татарский муниципальный район</t>
  </si>
  <si>
    <t>Город Татарск</t>
  </si>
  <si>
    <t>50650101</t>
  </si>
  <si>
    <t>Чулымский муниципальный район</t>
  </si>
  <si>
    <t>Город Чулым</t>
  </si>
  <si>
    <t>50659101</t>
  </si>
  <si>
    <t>АО "ФПК"</t>
  </si>
  <si>
    <t>7708709686</t>
  </si>
  <si>
    <t>540743001</t>
  </si>
  <si>
    <t>1097746772738</t>
  </si>
  <si>
    <t>Западно-Сибирская Дирекция по тепловодоснабжению – структурное подразделение Центральной Дирекции по тепловодоснабжению – филиала ОАО «РЖД» (Омский терр-ный  участок, Новосибирский терр-ый участок, Алтайский  терр-ый участок)</t>
  </si>
  <si>
    <t>7708503727</t>
  </si>
  <si>
    <t>540745040</t>
  </si>
  <si>
    <t>1037739877295</t>
  </si>
  <si>
    <t>Город Обь</t>
  </si>
  <si>
    <t>50717000</t>
  </si>
  <si>
    <t>Коченевский муниципальный район</t>
  </si>
  <si>
    <t>Поселок Коченево</t>
  </si>
  <si>
    <t>50623151</t>
  </si>
  <si>
    <t>Прокудское</t>
  </si>
  <si>
    <t>50623422</t>
  </si>
  <si>
    <t>Поселок Станционно-Ояшинский</t>
  </si>
  <si>
    <t>50638154</t>
  </si>
  <si>
    <t>Тогучинский муниципальный район</t>
  </si>
  <si>
    <t>Город Тогучин</t>
  </si>
  <si>
    <t>50652101</t>
  </si>
  <si>
    <t>Черепановский муниципальный район</t>
  </si>
  <si>
    <t>Город Черепаново</t>
  </si>
  <si>
    <t>50657101</t>
  </si>
  <si>
    <t>МБОУ Тебисская СШ</t>
  </si>
  <si>
    <t>5415104616</t>
  </si>
  <si>
    <t>541501001</t>
  </si>
  <si>
    <t>1025406425549</t>
  </si>
  <si>
    <t>Чановский муниципальный район</t>
  </si>
  <si>
    <t>Тебисское</t>
  </si>
  <si>
    <t>50656425</t>
  </si>
  <si>
    <t>МКП "Ачинское жилищно-коммунальное хозяйство"</t>
  </si>
  <si>
    <t>5413112548</t>
  </si>
  <si>
    <t>541301001</t>
  </si>
  <si>
    <t>1085461000503</t>
  </si>
  <si>
    <t>Болотнинский муниципальный район</t>
  </si>
  <si>
    <t>Ачинский сельсовет</t>
  </si>
  <si>
    <t>50606402</t>
  </si>
  <si>
    <t>МКП "Тепло"</t>
  </si>
  <si>
    <t>5413111738</t>
  </si>
  <si>
    <t>1055461007931</t>
  </si>
  <si>
    <t>Светлополянское</t>
  </si>
  <si>
    <t>50606443</t>
  </si>
  <si>
    <t>МКУ "Управление благоустройства и хозяйственного обеспечения" Владимировского сельсовета</t>
  </si>
  <si>
    <t>5439102689</t>
  </si>
  <si>
    <t>543901001</t>
  </si>
  <si>
    <t>1185476013590</t>
  </si>
  <si>
    <t>Убинский муниципальный район</t>
  </si>
  <si>
    <t>Владимировское</t>
  </si>
  <si>
    <t>50654402</t>
  </si>
  <si>
    <t>МКУ "Управление благоустройства и хозяйственного обеспечения" Орловского сельсовета</t>
  </si>
  <si>
    <t>5439102640</t>
  </si>
  <si>
    <t>1185476013304</t>
  </si>
  <si>
    <t>Орловское</t>
  </si>
  <si>
    <t>50654431</t>
  </si>
  <si>
    <t>МКУ "Управление благоустройства и хозяйственного обеспечения" Пешковского сельсовета</t>
  </si>
  <si>
    <t>5439102713</t>
  </si>
  <si>
    <t>1185476013612</t>
  </si>
  <si>
    <t>Пешковское</t>
  </si>
  <si>
    <t>50654437</t>
  </si>
  <si>
    <t>МКУ "Управление благоустройства и хозяйственного обеспечения" Черномысинского сельсовета</t>
  </si>
  <si>
    <t>5439102600</t>
  </si>
  <si>
    <t>1185476013293</t>
  </si>
  <si>
    <t>Черномысинское</t>
  </si>
  <si>
    <t>50654443</t>
  </si>
  <si>
    <t>МКУ "Центр материально-технического обеспечения Казанского сельсовета"</t>
  </si>
  <si>
    <t>5417104643</t>
  </si>
  <si>
    <t>541701001</t>
  </si>
  <si>
    <t>1045480001753</t>
  </si>
  <si>
    <t>Баганский муниципальный район</t>
  </si>
  <si>
    <t>Казанское</t>
  </si>
  <si>
    <t>50603413</t>
  </si>
  <si>
    <t>МКУ Невского сельсовета "Услуги ЖКХ"</t>
  </si>
  <si>
    <t>5439100709</t>
  </si>
  <si>
    <t>1155476018642</t>
  </si>
  <si>
    <t>Невское</t>
  </si>
  <si>
    <t>50654425</t>
  </si>
  <si>
    <t>МУ  "Ордынское АТП"</t>
  </si>
  <si>
    <t>5434113687</t>
  </si>
  <si>
    <t>543401001</t>
  </si>
  <si>
    <t>1025404496810</t>
  </si>
  <si>
    <t>Ордынский муниципальный район</t>
  </si>
  <si>
    <t>Поселок Ордынское</t>
  </si>
  <si>
    <t>50642151</t>
  </si>
  <si>
    <t>МУП "1-Петропавловское ЖКХ"</t>
  </si>
  <si>
    <t>5419000897</t>
  </si>
  <si>
    <t>541901001</t>
  </si>
  <si>
    <t>1125485000926</t>
  </si>
  <si>
    <t>Венгеровский муниципальный район</t>
  </si>
  <si>
    <t>Петропавловское 1-е</t>
  </si>
  <si>
    <t>50608425</t>
  </si>
  <si>
    <t>МУП "Бажинское"</t>
  </si>
  <si>
    <t>5431207859</t>
  </si>
  <si>
    <t>543101001</t>
  </si>
  <si>
    <t>1065462012208</t>
  </si>
  <si>
    <t>Маслянинский муниципальный район</t>
  </si>
  <si>
    <t>Бажинское</t>
  </si>
  <si>
    <t>50636404</t>
  </si>
  <si>
    <t>МУП "Берёзово"</t>
  </si>
  <si>
    <t>5431207753</t>
  </si>
  <si>
    <t>1055462025552</t>
  </si>
  <si>
    <t>Берёзовское</t>
  </si>
  <si>
    <t>50636407</t>
  </si>
  <si>
    <t>МУП "Большеизыракское"</t>
  </si>
  <si>
    <t>5431208002</t>
  </si>
  <si>
    <t>1065462014276</t>
  </si>
  <si>
    <t>Большеизыракское</t>
  </si>
  <si>
    <t>50636410</t>
  </si>
  <si>
    <t>МУП "Борковское"</t>
  </si>
  <si>
    <t>5431207802</t>
  </si>
  <si>
    <t>1065462010558</t>
  </si>
  <si>
    <t>Борковское</t>
  </si>
  <si>
    <t>50636413</t>
  </si>
  <si>
    <t>МУП "Дубровское"</t>
  </si>
  <si>
    <t>5431207739</t>
  </si>
  <si>
    <t>1055462025233</t>
  </si>
  <si>
    <t>Дубровское</t>
  </si>
  <si>
    <t>50636416</t>
  </si>
  <si>
    <t>МУП "Егорьевское"</t>
  </si>
  <si>
    <t>5431207778</t>
  </si>
  <si>
    <t>1065462004805</t>
  </si>
  <si>
    <t>Егорьевское</t>
  </si>
  <si>
    <t>50636419</t>
  </si>
  <si>
    <t>МУП "ЖКХ Татарский район"</t>
  </si>
  <si>
    <t>5453007074</t>
  </si>
  <si>
    <t>545301001</t>
  </si>
  <si>
    <t>1185476046470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</si>
  <si>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</si>
  <si>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</si>
  <si>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</si>
  <si>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</si>
  <si>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</si>
  <si>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</si>
  <si>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</si>
  <si>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</si>
  <si>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</si>
  <si>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</si>
  <si>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Козловское</t>
  </si>
  <si>
    <t>50650413</t>
  </si>
  <si>
    <t>Константиновское</t>
  </si>
  <si>
    <t>50650416</t>
  </si>
  <si>
    <t>Кочневское</t>
  </si>
  <si>
    <t>50650419</t>
  </si>
  <si>
    <t>Красноярское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</si>
  <si>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</si>
  <si>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</si>
  <si>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</si>
  <si>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</si>
  <si>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</si>
  <si>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</si>
  <si>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</si>
  <si>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</si>
  <si>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</si>
  <si>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Новомихайловское</t>
  </si>
  <si>
    <t>50650428</t>
  </si>
  <si>
    <t>Новопервомайское</t>
  </si>
  <si>
    <t>50650430</t>
  </si>
  <si>
    <t>Новопокровское</t>
  </si>
  <si>
    <t>50650431</t>
  </si>
  <si>
    <t>Новотроицкое</t>
  </si>
  <si>
    <t>50650433</t>
  </si>
  <si>
    <t>50650435</t>
  </si>
  <si>
    <t>Северотатарское</t>
  </si>
  <si>
    <t>50650437</t>
  </si>
  <si>
    <t>Увальское</t>
  </si>
  <si>
    <t>50650440</t>
  </si>
  <si>
    <t>Ускюльское</t>
  </si>
  <si>
    <t>50650443</t>
  </si>
  <si>
    <t>МУП "КОММУНАЛЬЩИК"</t>
  </si>
  <si>
    <t>5442102840</t>
  </si>
  <si>
    <t>544201001</t>
  </si>
  <si>
    <t>1165476139773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</si>
  <si>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</si>
  <si>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</si>
  <si>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</si>
  <si>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</si>
  <si>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</si>
  <si>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</si>
  <si>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</si>
  <si>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</si>
  <si>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</si>
  <si>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</si>
  <si>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</si>
  <si>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</si>
  <si>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</si>
  <si>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</si>
  <si>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Серебрянское</t>
  </si>
  <si>
    <t>50659428</t>
  </si>
  <si>
    <t>Ужанихинское</t>
  </si>
  <si>
    <t>50659431</t>
  </si>
  <si>
    <t>МУП "КХ Чистоозёрное"</t>
  </si>
  <si>
    <t>5441000331</t>
  </si>
  <si>
    <t>544101001</t>
  </si>
  <si>
    <t>1175476071990</t>
  </si>
  <si>
    <t>Чистоозерный муниципальный район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</si>
  <si>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</si>
  <si>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</si>
  <si>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</si>
  <si>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</si>
  <si>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</si>
  <si>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</si>
  <si>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</si>
  <si>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</si>
  <si>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Новокрасненское</t>
  </si>
  <si>
    <t>50658410</t>
  </si>
  <si>
    <t>Новокулындинское</t>
  </si>
  <si>
    <t>50658411</t>
  </si>
  <si>
    <t>Павловское</t>
  </si>
  <si>
    <t>50658419</t>
  </si>
  <si>
    <t>Польяновское</t>
  </si>
  <si>
    <t>50658422</t>
  </si>
  <si>
    <t>Прибрежное</t>
  </si>
  <si>
    <t>50658423</t>
  </si>
  <si>
    <t>Романовское</t>
  </si>
  <si>
    <t>50658425</t>
  </si>
  <si>
    <t>Табулгинское</t>
  </si>
  <si>
    <t>50658428</t>
  </si>
  <si>
    <t>МУП "КомАВТО" Карасукского района</t>
  </si>
  <si>
    <t>5422111082</t>
  </si>
  <si>
    <t>542201001</t>
  </si>
  <si>
    <t>1055474028092</t>
  </si>
  <si>
    <t>Карасукский муниципальный район</t>
  </si>
  <si>
    <t>Город Карасук</t>
  </si>
  <si>
    <t>50617101</t>
  </si>
  <si>
    <t>МУП "Коммунальное хозяйство"</t>
  </si>
  <si>
    <t>5424951062</t>
  </si>
  <si>
    <t>542401001</t>
  </si>
  <si>
    <t>1175476079668</t>
  </si>
  <si>
    <t>Колыванский муниципальный район</t>
  </si>
  <si>
    <t>Вьюнское</t>
  </si>
  <si>
    <t>50621402</t>
  </si>
  <si>
    <t>Калининское</t>
  </si>
  <si>
    <t>50621404</t>
  </si>
  <si>
    <t>Кандауровское</t>
  </si>
  <si>
    <t>50621407</t>
  </si>
  <si>
    <t>Новотырышкинское</t>
  </si>
  <si>
    <t>50621416</t>
  </si>
  <si>
    <t>Скалинское</t>
  </si>
  <si>
    <t>50621428</t>
  </si>
  <si>
    <t>Соколовское</t>
  </si>
  <si>
    <t>50621431</t>
  </si>
  <si>
    <t>МУП "Коммунальное хозяйство" Мошковского района</t>
  </si>
  <si>
    <t>5432001956</t>
  </si>
  <si>
    <t>543201001</t>
  </si>
  <si>
    <t>1175476081505</t>
  </si>
  <si>
    <t>Барлакское</t>
  </si>
  <si>
    <t>50638404</t>
  </si>
  <si>
    <t>Дубровинское</t>
  </si>
  <si>
    <t>50638407</t>
  </si>
  <si>
    <t>Кайлинское</t>
  </si>
  <si>
    <t>50638410</t>
  </si>
  <si>
    <t>Новомошковское</t>
  </si>
  <si>
    <t>50638416</t>
  </si>
  <si>
    <t>Ташаринское</t>
  </si>
  <si>
    <t>50638422</t>
  </si>
  <si>
    <t>МУП "Коммунальный комплекс Каргатского района"</t>
  </si>
  <si>
    <t>5423101859</t>
  </si>
  <si>
    <t>542301001</t>
  </si>
  <si>
    <t>1155476085621</t>
  </si>
  <si>
    <t>Каргатский муниципальный район</t>
  </si>
  <si>
    <t>Алабугинское</t>
  </si>
  <si>
    <t>50619402</t>
  </si>
  <si>
    <t>Беркутовское</t>
  </si>
  <si>
    <t>50619404</t>
  </si>
  <si>
    <t>Верх-Каргатское</t>
  </si>
  <si>
    <t>50619407</t>
  </si>
  <si>
    <t>Карганское</t>
  </si>
  <si>
    <t>50619410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</si>
  <si>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</si>
  <si>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</si>
  <si>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</si>
  <si>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</si>
  <si>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</si>
  <si>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</si>
  <si>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</si>
  <si>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</si>
  <si>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</si>
  <si>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</si>
  <si>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</si>
  <si>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</si>
  <si>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МУП "Коммунальщик"</t>
  </si>
  <si>
    <t>5422110836</t>
  </si>
  <si>
    <t>1055474015046</t>
  </si>
  <si>
    <t>МУП "Красносельское ЖКХ"</t>
  </si>
  <si>
    <t>5415000952</t>
  </si>
  <si>
    <t>1065469004370</t>
  </si>
  <si>
    <t>Красносельское</t>
  </si>
  <si>
    <t>50656407</t>
  </si>
  <si>
    <t>МУП "Малотомское"</t>
  </si>
  <si>
    <t>5431207792</t>
  </si>
  <si>
    <t>1065462009766</t>
  </si>
  <si>
    <t>Малотомское</t>
  </si>
  <si>
    <t>50636402</t>
  </si>
  <si>
    <t>МУП "Новоселовское ЖКХ"</t>
  </si>
  <si>
    <t>5439000704</t>
  </si>
  <si>
    <t>1105464000300</t>
  </si>
  <si>
    <t>Колмаковское</t>
  </si>
  <si>
    <t>50654413</t>
  </si>
  <si>
    <t>МУП "РКЦ р.п. Линёво"</t>
  </si>
  <si>
    <t>5443004170</t>
  </si>
  <si>
    <t>544301001</t>
  </si>
  <si>
    <t>1115483001370</t>
  </si>
  <si>
    <t>Искитимский муниципальный район</t>
  </si>
  <si>
    <t>Поселок Линево</t>
  </si>
  <si>
    <t>50615152</t>
  </si>
  <si>
    <t>МУП "ТЕПЛО"</t>
  </si>
  <si>
    <t>5433959244</t>
  </si>
  <si>
    <t>1165476163170</t>
  </si>
  <si>
    <t>Раздольненское</t>
  </si>
  <si>
    <t>50640438</t>
  </si>
  <si>
    <t>МУП "Центр модернизации ЖКХ"</t>
  </si>
  <si>
    <t>5438000780</t>
  </si>
  <si>
    <t>543801001</t>
  </si>
  <si>
    <t>1165476194278</t>
  </si>
  <si>
    <t>Борцовское</t>
  </si>
  <si>
    <t>50652402</t>
  </si>
  <si>
    <t>Буготакское</t>
  </si>
  <si>
    <t>50652404</t>
  </si>
  <si>
    <t>Вассинское</t>
  </si>
  <si>
    <t>50652407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</si>
  <si>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</si>
  <si>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</si>
  <si>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</si>
  <si>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</si>
  <si>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</si>
  <si>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</si>
  <si>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</si>
  <si>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</si>
  <si>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</si>
  <si>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</si>
  <si>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</si>
  <si>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</si>
  <si>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</si>
  <si>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</si>
  <si>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</si>
  <si>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</si>
  <si>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</si>
  <si>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</si>
  <si>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</si>
  <si>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</si>
  <si>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</si>
  <si>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</si>
  <si>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</si>
  <si>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</si>
  <si>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</si>
  <si>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</si>
  <si>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</si>
  <si>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</si>
  <si>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Усть-Каменское</t>
  </si>
  <si>
    <t>50652446</t>
  </si>
  <si>
    <t>Чемское</t>
  </si>
  <si>
    <t>50652449</t>
  </si>
  <si>
    <t>Шахтинское</t>
  </si>
  <si>
    <t>50652452</t>
  </si>
  <si>
    <t>МУП "Чулым-Сервис"</t>
  </si>
  <si>
    <t>5442000172</t>
  </si>
  <si>
    <t>1055464017311</t>
  </si>
  <si>
    <t>МУП «Гжатсксервис»</t>
  </si>
  <si>
    <t>5452004352</t>
  </si>
  <si>
    <t>545201001</t>
  </si>
  <si>
    <t>1175476068723</t>
  </si>
  <si>
    <t>Куйбышевский муниципальный район</t>
  </si>
  <si>
    <t>Верх-Ичинское</t>
  </si>
  <si>
    <t>50630410</t>
  </si>
  <si>
    <t>Гжатское</t>
  </si>
  <si>
    <t>50630413</t>
  </si>
  <si>
    <t>Камское</t>
  </si>
  <si>
    <t>50630422</t>
  </si>
  <si>
    <t>Куйбышевское</t>
  </si>
  <si>
    <t>50630425</t>
  </si>
  <si>
    <t>Сергинское</t>
  </si>
  <si>
    <t>50630443</t>
  </si>
  <si>
    <t>МУП «Энергия»</t>
  </si>
  <si>
    <t>5452004313</t>
  </si>
  <si>
    <t>1175476064972</t>
  </si>
  <si>
    <t>Абрамовское</t>
  </si>
  <si>
    <t>50630402</t>
  </si>
  <si>
    <t>Балманское</t>
  </si>
  <si>
    <t>50630404</t>
  </si>
  <si>
    <t>Булатовское</t>
  </si>
  <si>
    <t>50630407</t>
  </si>
  <si>
    <t>Горбуновское</t>
  </si>
  <si>
    <t>50630416</t>
  </si>
  <si>
    <t>Зоновское</t>
  </si>
  <si>
    <t>50630419</t>
  </si>
  <si>
    <t>Михайловское</t>
  </si>
  <si>
    <t>50630428</t>
  </si>
  <si>
    <t>Новоичинское</t>
  </si>
  <si>
    <t>50630431</t>
  </si>
  <si>
    <t>Октябрьское</t>
  </si>
  <si>
    <t>50630434</t>
  </si>
  <si>
    <t>Отрадненское</t>
  </si>
  <si>
    <t>50630440</t>
  </si>
  <si>
    <t>Чумаковское</t>
  </si>
  <si>
    <t>50630446</t>
  </si>
  <si>
    <t>МУП ЖКУ Зятьковское</t>
  </si>
  <si>
    <t>5429107705</t>
  </si>
  <si>
    <t>542901001</t>
  </si>
  <si>
    <t>1055474021569</t>
  </si>
  <si>
    <t>Купинский муниципальный район</t>
  </si>
  <si>
    <t>Ленинское</t>
  </si>
  <si>
    <t>50632407</t>
  </si>
  <si>
    <t>МУП ЖКУ Новоключевское</t>
  </si>
  <si>
    <t>5429107720</t>
  </si>
  <si>
    <t>1055474022526</t>
  </si>
  <si>
    <t>Новоключевское</t>
  </si>
  <si>
    <t>50632419</t>
  </si>
  <si>
    <t>МУП ЖКУ Чаинское</t>
  </si>
  <si>
    <t>5429107840</t>
  </si>
  <si>
    <t>1055474028378</t>
  </si>
  <si>
    <t>Чаинское</t>
  </si>
  <si>
    <t>50632437</t>
  </si>
  <si>
    <t>МУП ЖКХ "Алексеевское"</t>
  </si>
  <si>
    <t>5421110537</t>
  </si>
  <si>
    <t>542101001</t>
  </si>
  <si>
    <t>1065470001772</t>
  </si>
  <si>
    <t>Здвинский муниципальный район</t>
  </si>
  <si>
    <t>Алексеевское</t>
  </si>
  <si>
    <t>50613401</t>
  </si>
  <si>
    <t>МУП ЖКХ "Еремино"</t>
  </si>
  <si>
    <t>5430000724</t>
  </si>
  <si>
    <t>543001001</t>
  </si>
  <si>
    <t>1075469000397</t>
  </si>
  <si>
    <t>Кыштовский муниципальный район</t>
  </si>
  <si>
    <t>Ереминское</t>
  </si>
  <si>
    <t>50634416</t>
  </si>
  <si>
    <t>МУП ЖКХ "Рощинское"</t>
  </si>
  <si>
    <t>5421110590</t>
  </si>
  <si>
    <t>1065470006436</t>
  </si>
  <si>
    <t>Рощинское</t>
  </si>
  <si>
    <t>50613422</t>
  </si>
  <si>
    <t>МУП ЖКХ "Центральное" Чановского района</t>
  </si>
  <si>
    <t>5415102062</t>
  </si>
  <si>
    <t>1165476075555</t>
  </si>
  <si>
    <t>Блюдчанское</t>
  </si>
  <si>
    <t>50656402</t>
  </si>
  <si>
    <t>Землянозаимское</t>
  </si>
  <si>
    <t>50656404</t>
  </si>
  <si>
    <t>Матвеевское</t>
  </si>
  <si>
    <t>50656410</t>
  </si>
  <si>
    <t>Новопреображенское</t>
  </si>
  <si>
    <t>50656412</t>
  </si>
  <si>
    <t>Погорельское</t>
  </si>
  <si>
    <t>50656419</t>
  </si>
  <si>
    <t>Покровское</t>
  </si>
  <si>
    <t>50656422</t>
  </si>
  <si>
    <t>Тагановское</t>
  </si>
  <si>
    <t>50656431</t>
  </si>
  <si>
    <t>Щегловское</t>
  </si>
  <si>
    <t>50656434</t>
  </si>
  <si>
    <t>МУП ЖКХ "Черновское"</t>
  </si>
  <si>
    <t>5426103491</t>
  </si>
  <si>
    <t>542601001</t>
  </si>
  <si>
    <t>1065456025172</t>
  </si>
  <si>
    <t>Кочковский муниципальный район</t>
  </si>
  <si>
    <t>Черновское</t>
  </si>
  <si>
    <t>50625419</t>
  </si>
  <si>
    <t>МУП ЖКХ Купинского района</t>
  </si>
  <si>
    <t>5429107906</t>
  </si>
  <si>
    <t>1055474029380</t>
  </si>
  <si>
    <t>Вишневское</t>
  </si>
  <si>
    <t>50632402</t>
  </si>
  <si>
    <t>Копкульское</t>
  </si>
  <si>
    <t>50632404</t>
  </si>
  <si>
    <t>Лягушинское</t>
  </si>
  <si>
    <t>50632410</t>
  </si>
  <si>
    <t>Медяковское</t>
  </si>
  <si>
    <t>50632413</t>
  </si>
  <si>
    <t>Новониколаевское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</si>
  <si>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</si>
  <si>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</si>
  <si>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</si>
  <si>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</si>
  <si>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</si>
  <si>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</si>
  <si>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</si>
  <si>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Яркульское</t>
  </si>
  <si>
    <t>50632440</t>
  </si>
  <si>
    <t>МУП Ордынского района НСО "Единая управляющая компания жилищно-коммунальным хозяйством"</t>
  </si>
  <si>
    <t>5434137695</t>
  </si>
  <si>
    <t>1155476055481</t>
  </si>
  <si>
    <t>50642403</t>
  </si>
  <si>
    <t>Вагайцевское</t>
  </si>
  <si>
    <t>50642401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</si>
  <si>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</si>
  <si>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</si>
  <si>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</si>
  <si>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</si>
  <si>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</si>
  <si>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</si>
  <si>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</si>
  <si>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</si>
  <si>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50642413</t>
  </si>
  <si>
    <t>Нижнекаменское</t>
  </si>
  <si>
    <t>50642416</t>
  </si>
  <si>
    <t>Новошарапское</t>
  </si>
  <si>
    <t>50642420</t>
  </si>
  <si>
    <t>Петровское</t>
  </si>
  <si>
    <t>50642419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</si>
  <si>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</si>
  <si>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</si>
  <si>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</si>
  <si>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</si>
  <si>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</si>
  <si>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</si>
  <si>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</si>
  <si>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</si>
  <si>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</si>
  <si>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</si>
  <si>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</si>
  <si>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</si>
  <si>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</si>
  <si>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</si>
  <si>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</si>
  <si>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</si>
  <si>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ООО "АРСЕНАЛ"</t>
  </si>
  <si>
    <t>5405969730</t>
  </si>
  <si>
    <t>1165476053665</t>
  </si>
  <si>
    <t>ООО "Генерация Сибири"</t>
  </si>
  <si>
    <t>5405436860</t>
  </si>
  <si>
    <t>1115476072579</t>
  </si>
  <si>
    <t>Морское</t>
  </si>
  <si>
    <t>50640429</t>
  </si>
  <si>
    <t>ООО "Династия"</t>
  </si>
  <si>
    <t>5405219209</t>
  </si>
  <si>
    <t>1025401918035</t>
  </si>
  <si>
    <t>ООО "ИнтерСтрой"</t>
  </si>
  <si>
    <t>5404425632</t>
  </si>
  <si>
    <t>540301001</t>
  </si>
  <si>
    <t>1105476085934</t>
  </si>
  <si>
    <t>ООО "Коченевскагропромхимия"</t>
  </si>
  <si>
    <t>5425024303</t>
  </si>
  <si>
    <t>542501001</t>
  </si>
  <si>
    <t>1175476126902</t>
  </si>
  <si>
    <t>ООО "СИБИРЬ ЭКСПОЦЕНТР"</t>
  </si>
  <si>
    <t>5433159583</t>
  </si>
  <si>
    <t>1055475016431</t>
  </si>
  <si>
    <t>Криводановское</t>
  </si>
  <si>
    <t>50640419</t>
  </si>
  <si>
    <t>ООО "СибТЭК"</t>
  </si>
  <si>
    <t>5405450938</t>
  </si>
  <si>
    <t>540701001</t>
  </si>
  <si>
    <t>1125476039094</t>
  </si>
  <si>
    <t>Отпуск по нерегулируемым ценам</t>
  </si>
  <si>
    <t>Город Болотное</t>
  </si>
  <si>
    <t>50606101</t>
  </si>
  <si>
    <t>Поселок Колывань</t>
  </si>
  <si>
    <t>50621151</t>
  </si>
  <si>
    <t>ООО "ТГК1"</t>
  </si>
  <si>
    <t>5445260186</t>
  </si>
  <si>
    <t>544501001</t>
  </si>
  <si>
    <t>1095445001453</t>
  </si>
  <si>
    <t>Город Бердск</t>
  </si>
  <si>
    <t>50708000</t>
  </si>
  <si>
    <t>ООО "ТЕРМООПТИМА"</t>
  </si>
  <si>
    <t>5405172920</t>
  </si>
  <si>
    <t>1035401907738</t>
  </si>
  <si>
    <t>Балтинское</t>
  </si>
  <si>
    <t>50638402</t>
  </si>
  <si>
    <t>Широкоярское</t>
  </si>
  <si>
    <t>50638425</t>
  </si>
  <si>
    <t>Кубовинское</t>
  </si>
  <si>
    <t>50640422</t>
  </si>
  <si>
    <t>Кудряшовское</t>
  </si>
  <si>
    <t>50640425</t>
  </si>
  <si>
    <t>ООО "Татарская тепловая компания"</t>
  </si>
  <si>
    <t>5453177372</t>
  </si>
  <si>
    <t>1105487000057</t>
  </si>
  <si>
    <t>ООО "Теплосервис"</t>
  </si>
  <si>
    <t>5431105399</t>
  </si>
  <si>
    <t>1125483003238</t>
  </si>
  <si>
    <t>Поселок Маслянино</t>
  </si>
  <si>
    <t>50636151</t>
  </si>
  <si>
    <t>ООО "Техногаз-Сервис"</t>
  </si>
  <si>
    <t>5404504676</t>
  </si>
  <si>
    <t>540401001</t>
  </si>
  <si>
    <t>1145476020777</t>
  </si>
  <si>
    <t>Барышевское</t>
  </si>
  <si>
    <t>50640402</t>
  </si>
  <si>
    <t>Верх-Тулинское</t>
  </si>
  <si>
    <t>50640410</t>
  </si>
  <si>
    <t>ООО "УК "СОЮЗ"</t>
  </si>
  <si>
    <t>5435111795</t>
  </si>
  <si>
    <t>543501001</t>
  </si>
  <si>
    <t>1105471000051</t>
  </si>
  <si>
    <t>Венгеровское</t>
  </si>
  <si>
    <t>50608402</t>
  </si>
  <si>
    <t>Мининское</t>
  </si>
  <si>
    <t>50608416</t>
  </si>
  <si>
    <t>Новотартасское</t>
  </si>
  <si>
    <t>50608420</t>
  </si>
  <si>
    <t>50608422</t>
  </si>
  <si>
    <t>Тартасское</t>
  </si>
  <si>
    <t>50608437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</si>
  <si>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</si>
  <si>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</si>
  <si>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</si>
  <si>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</si>
  <si>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</si>
  <si>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</si>
  <si>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</si>
  <si>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</si>
  <si>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</si>
  <si>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</si>
  <si>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</si>
  <si>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</si>
  <si>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</si>
  <si>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</si>
  <si>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</si>
  <si>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</si>
  <si>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</si>
  <si>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</si>
  <si>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</si>
  <si>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</si>
  <si>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</si>
  <si>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</si>
  <si>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</si>
  <si>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</si>
  <si>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</si>
  <si>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</si>
  <si>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50634443</t>
  </si>
  <si>
    <t>Сергеевское</t>
  </si>
  <si>
    <t>50634446</t>
  </si>
  <si>
    <t>50634449</t>
  </si>
  <si>
    <t>ООО "Убертюре"</t>
  </si>
  <si>
    <t>5408020877</t>
  </si>
  <si>
    <t>1185476061176</t>
  </si>
  <si>
    <t>ООО "ЭНЕРГОСЕРВИС ЧКАЛОВЕЦ"</t>
  </si>
  <si>
    <t>5405077378</t>
  </si>
  <si>
    <t>1225400040051</t>
  </si>
  <si>
    <t>ООО "Ямское"</t>
  </si>
  <si>
    <t>5410085790</t>
  </si>
  <si>
    <t>541001001</t>
  </si>
  <si>
    <t>1205400051768</t>
  </si>
  <si>
    <t>Общество с ограниченной ответственностью "БЭМЗ-Энергосервис"</t>
  </si>
  <si>
    <t>5445014818</t>
  </si>
  <si>
    <t>1125483004657</t>
  </si>
  <si>
    <t>Общество с ограниченной ответственностью "Проект-Девелопмент"</t>
  </si>
  <si>
    <t>6685042560</t>
  </si>
  <si>
    <t>668501001</t>
  </si>
  <si>
    <t>1136685023419</t>
  </si>
  <si>
    <t>ФБУН ГНЦ ВБ "Вектор" Роспотребнадзора</t>
  </si>
  <si>
    <t>5433161342</t>
  </si>
  <si>
    <t>1055475048122</t>
  </si>
  <si>
    <t>Посёлок Кольцово</t>
  </si>
  <si>
    <t>50740000</t>
  </si>
  <si>
    <t>Филиал ФГБУ "ЦЖКУ" МИНОБОРОНЫ РОССИИ (по ЦВО)</t>
  </si>
  <si>
    <t>7729314745</t>
  </si>
  <si>
    <t>667043001</t>
  </si>
  <si>
    <t>1027700430889</t>
  </si>
  <si>
    <t>Поселок Мошково</t>
  </si>
  <si>
    <t>50638151</t>
  </si>
  <si>
    <t>Плотниковское</t>
  </si>
  <si>
    <t>50640437</t>
  </si>
  <si>
    <t>Ярковское</t>
  </si>
  <si>
    <t>50640446</t>
  </si>
  <si>
    <t>Сузунский муниципальный район</t>
  </si>
  <si>
    <t>Меретское</t>
  </si>
  <si>
    <t>50648430</t>
  </si>
  <si>
    <t>Безменовское</t>
  </si>
  <si>
    <t>50657402</t>
  </si>
  <si>
    <t>МР</t>
  </si>
  <si>
    <t>МО</t>
  </si>
  <si>
    <t>Тип МО</t>
  </si>
  <si>
    <t>Имя диапазона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</si>
  <si>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</si>
  <si>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</si>
  <si>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</si>
  <si>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</si>
  <si>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</si>
  <si>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</si>
  <si>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MO_LIST_2</t>
  </si>
  <si>
    <t>Баганское</t>
  </si>
  <si>
    <t>50603404</t>
  </si>
  <si>
    <t>MO_LIST_3</t>
  </si>
  <si>
    <t>Ивановское</t>
  </si>
  <si>
    <t>50603410</t>
  </si>
  <si>
    <t>MO_LIST_4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</si>
  <si>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</si>
  <si>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</si>
  <si>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</si>
  <si>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</si>
  <si>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</si>
  <si>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</si>
  <si>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</si>
  <si>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MO_LIST_7</t>
  </si>
  <si>
    <t>Мироновское</t>
  </si>
  <si>
    <t>50603416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</si>
  <si>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</si>
  <si>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</si>
  <si>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</si>
  <si>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</si>
  <si>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</si>
  <si>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</si>
  <si>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</si>
  <si>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MO_LIST_10</t>
  </si>
  <si>
    <t>50604000</t>
  </si>
  <si>
    <t>MO_LIST_11</t>
  </si>
  <si>
    <t>городское поселение, в состав которого входит город</t>
  </si>
  <si>
    <t>MO_LIST_12</t>
  </si>
  <si>
    <t>Зюзинское</t>
  </si>
  <si>
    <t>50604402</t>
  </si>
  <si>
    <t>MO_LIST_13</t>
  </si>
  <si>
    <t>50604404</t>
  </si>
  <si>
    <t>MO_LIST_14</t>
  </si>
  <si>
    <t>Межозерное</t>
  </si>
  <si>
    <t>50604406</t>
  </si>
  <si>
    <t>MO_LIST_15</t>
  </si>
  <si>
    <t>50604407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</si>
  <si>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</si>
  <si>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</si>
  <si>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</si>
  <si>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</si>
  <si>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</si>
  <si>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</si>
  <si>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</si>
  <si>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MO_LIST_18</t>
  </si>
  <si>
    <t>Новоярковское</t>
  </si>
  <si>
    <t>50604416</t>
  </si>
  <si>
    <t>MO_LIST_19</t>
  </si>
  <si>
    <t>Таскаевское</t>
  </si>
  <si>
    <t>50604419</t>
  </si>
  <si>
    <t>MO_LIST_20</t>
  </si>
  <si>
    <t>Устьянцевское</t>
  </si>
  <si>
    <t>50604418</t>
  </si>
  <si>
    <t>MO_LIST_21</t>
  </si>
  <si>
    <t>Шубинское</t>
  </si>
  <si>
    <t>50604422</t>
  </si>
  <si>
    <t>MO_LIST_22</t>
  </si>
  <si>
    <t>Щербаковское</t>
  </si>
  <si>
    <t>50604425</t>
  </si>
  <si>
    <t>MO_LIST_23</t>
  </si>
  <si>
    <t>MO_LIST_24</t>
  </si>
  <si>
    <t>Байкальское</t>
  </si>
  <si>
    <t>50606404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</si>
  <si>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</si>
  <si>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</si>
  <si>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</si>
  <si>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</si>
  <si>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</si>
  <si>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</si>
  <si>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MO_LIST_27</t>
  </si>
  <si>
    <t>Боровское</t>
  </si>
  <si>
    <t>50606407</t>
  </si>
  <si>
    <t>MO_LIST_28</t>
  </si>
  <si>
    <t>Варламовское</t>
  </si>
  <si>
    <t>50606410</t>
  </si>
  <si>
    <t>MO_LIST_29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</si>
  <si>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</si>
  <si>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</si>
  <si>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</si>
  <si>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</si>
  <si>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</si>
  <si>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</si>
  <si>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</si>
  <si>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MO_LIST_32</t>
  </si>
  <si>
    <t>Зудовское</t>
  </si>
  <si>
    <t>50606419</t>
  </si>
  <si>
    <t>MO_LIST_33</t>
  </si>
  <si>
    <t>Карасевское</t>
  </si>
  <si>
    <t>50606422</t>
  </si>
  <si>
    <t>MO_LIST_34</t>
  </si>
  <si>
    <t>Корниловское</t>
  </si>
  <si>
    <t>50606425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</si>
  <si>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</si>
  <si>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</si>
  <si>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</si>
  <si>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</si>
  <si>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</si>
  <si>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</si>
  <si>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</si>
  <si>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50608000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</si>
  <si>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</si>
  <si>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</si>
  <si>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</si>
  <si>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</si>
  <si>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</si>
  <si>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</si>
  <si>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</si>
  <si>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</si>
  <si>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</si>
  <si>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</si>
  <si>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</si>
  <si>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</si>
  <si>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</si>
  <si>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</si>
  <si>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</si>
  <si>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</si>
  <si>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</si>
  <si>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</si>
  <si>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</si>
  <si>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</si>
  <si>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</si>
  <si>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</si>
  <si>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</si>
  <si>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</si>
  <si>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городской округ</t>
  </si>
  <si>
    <t>50712000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</si>
  <si>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</si>
  <si>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</si>
  <si>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</si>
  <si>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</si>
  <si>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</si>
  <si>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</si>
  <si>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</si>
  <si>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</si>
  <si>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</si>
  <si>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</si>
  <si>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</si>
  <si>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</si>
  <si>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</si>
  <si>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</si>
  <si>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</si>
  <si>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</si>
  <si>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</si>
  <si>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</si>
  <si>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</si>
  <si>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</si>
  <si>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</si>
  <si>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</si>
  <si>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</si>
  <si>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</si>
  <si>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</si>
  <si>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50610434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</si>
  <si>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</si>
  <si>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</si>
  <si>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</si>
  <si>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</si>
  <si>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</si>
  <si>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</si>
  <si>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</si>
  <si>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</si>
  <si>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</si>
  <si>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</si>
  <si>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</si>
  <si>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</si>
  <si>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</si>
  <si>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</si>
  <si>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</si>
  <si>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</si>
  <si>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</si>
  <si>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</si>
  <si>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</si>
  <si>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</si>
  <si>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</si>
  <si>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</si>
  <si>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</si>
  <si>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</si>
  <si>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</si>
  <si>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</si>
  <si>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</si>
  <si>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</si>
  <si>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</si>
  <si>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</si>
  <si>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</si>
  <si>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</si>
  <si>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</si>
  <si>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</si>
  <si>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</si>
  <si>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</si>
  <si>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</si>
  <si>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</si>
  <si>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</si>
  <si>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</si>
  <si>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</si>
  <si>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</si>
  <si>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</si>
  <si>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</si>
  <si>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</si>
  <si>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</si>
  <si>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</si>
  <si>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</si>
  <si>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</si>
  <si>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</si>
  <si>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</si>
  <si>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</si>
  <si>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</si>
  <si>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</si>
  <si>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</si>
  <si>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</si>
  <si>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</si>
  <si>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</si>
  <si>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</si>
  <si>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</si>
  <si>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</si>
  <si>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</si>
  <si>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</si>
  <si>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</si>
  <si>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</si>
  <si>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</si>
  <si>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</si>
  <si>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</si>
  <si>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</si>
  <si>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</si>
  <si>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</si>
  <si>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</si>
  <si>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</si>
  <si>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</si>
  <si>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</si>
  <si>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50617413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</si>
  <si>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</si>
  <si>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</si>
  <si>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</si>
  <si>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</si>
  <si>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</si>
  <si>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</si>
  <si>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</si>
  <si>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</si>
  <si>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</si>
  <si>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Город Каргат</t>
  </si>
  <si>
    <t>50619101</t>
  </si>
  <si>
    <t>50619000</t>
  </si>
  <si>
    <t>50621000</t>
  </si>
  <si>
    <t>Королевское</t>
  </si>
  <si>
    <t>50621410</t>
  </si>
  <si>
    <t>50621413</t>
  </si>
  <si>
    <t>Пихтовское</t>
  </si>
  <si>
    <t>50621419</t>
  </si>
  <si>
    <t>Пономаревское</t>
  </si>
  <si>
    <t>50621422</t>
  </si>
  <si>
    <t>Сидоровское</t>
  </si>
  <si>
    <t>50621425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</si>
  <si>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</si>
  <si>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</si>
  <si>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</si>
  <si>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</si>
  <si>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</si>
  <si>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</si>
  <si>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</si>
  <si>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</si>
  <si>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</si>
  <si>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</si>
  <si>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</si>
  <si>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50623416</t>
  </si>
  <si>
    <t>Овчинниковское</t>
  </si>
  <si>
    <t>50623418</t>
  </si>
  <si>
    <t>Поваренское</t>
  </si>
  <si>
    <t>50623419</t>
  </si>
  <si>
    <t>Поселок Чик</t>
  </si>
  <si>
    <t>50623154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</si>
  <si>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</si>
  <si>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</si>
  <si>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</si>
  <si>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</si>
  <si>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</si>
  <si>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</si>
  <si>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</si>
  <si>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</si>
  <si>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</si>
  <si>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</si>
  <si>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</si>
  <si>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</si>
  <si>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</si>
  <si>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</si>
  <si>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</si>
  <si>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</si>
  <si>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</si>
  <si>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</si>
  <si>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</si>
  <si>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</si>
  <si>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</si>
  <si>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</si>
  <si>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</si>
  <si>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</si>
  <si>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</si>
  <si>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</si>
  <si>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</si>
  <si>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</si>
  <si>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</si>
  <si>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</si>
  <si>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</si>
  <si>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</si>
  <si>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</si>
  <si>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</si>
  <si>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</si>
  <si>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</si>
  <si>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</si>
  <si>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</si>
  <si>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</si>
  <si>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</si>
  <si>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</si>
  <si>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</si>
  <si>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</si>
  <si>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</si>
  <si>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</si>
  <si>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</si>
  <si>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</si>
  <si>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</si>
  <si>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</si>
  <si>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</si>
  <si>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</si>
  <si>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</si>
  <si>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</si>
  <si>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</si>
  <si>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</si>
  <si>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</si>
  <si>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</si>
  <si>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</si>
  <si>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</si>
  <si>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</si>
  <si>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</si>
  <si>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</si>
  <si>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</si>
  <si>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</si>
  <si>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</si>
  <si>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Веснянское</t>
  </si>
  <si>
    <t>50630411</t>
  </si>
  <si>
    <t>Город Куйбышев</t>
  </si>
  <si>
    <t>50630101</t>
  </si>
  <si>
    <t>50630000</t>
  </si>
  <si>
    <t>Осиновское</t>
  </si>
  <si>
    <t>50630437</t>
  </si>
  <si>
    <t>Благовещенское</t>
  </si>
  <si>
    <t>50632401</t>
  </si>
  <si>
    <t>Город Купино</t>
  </si>
  <si>
    <t>50632101</t>
  </si>
  <si>
    <t>50632000</t>
  </si>
  <si>
    <t>Метелевское</t>
  </si>
  <si>
    <t>50632416</t>
  </si>
  <si>
    <t>Стеклянское</t>
  </si>
  <si>
    <t>50632434</t>
  </si>
  <si>
    <t>50634000</t>
  </si>
  <si>
    <t>Елбанское</t>
  </si>
  <si>
    <t>50636422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</si>
  <si>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</si>
  <si>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</si>
  <si>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</si>
  <si>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</si>
  <si>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</si>
  <si>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</si>
  <si>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</si>
  <si>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50638000</t>
  </si>
  <si>
    <t>Сарапульское</t>
  </si>
  <si>
    <t>50638413</t>
  </si>
  <si>
    <t>50640404</t>
  </si>
  <si>
    <t>50640407</t>
  </si>
  <si>
    <t>Каменское</t>
  </si>
  <si>
    <t>50640416</t>
  </si>
  <si>
    <t>50640428</t>
  </si>
  <si>
    <t>Мочищенское</t>
  </si>
  <si>
    <t>50640431</t>
  </si>
  <si>
    <t>Новолуговское</t>
  </si>
  <si>
    <t>50640434</t>
  </si>
  <si>
    <t>50640000</t>
  </si>
  <si>
    <t>Станционное</t>
  </si>
  <si>
    <t>50640440</t>
  </si>
  <si>
    <t>рабочий поселок Краснообск</t>
  </si>
  <si>
    <t>50640154</t>
  </si>
  <si>
    <t>Верх-Алеусское</t>
  </si>
  <si>
    <t>50642402</t>
  </si>
  <si>
    <t>Новопичуговское</t>
  </si>
  <si>
    <t>50642418</t>
  </si>
  <si>
    <t>50642000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</si>
  <si>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</si>
  <si>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</si>
  <si>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</si>
  <si>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</si>
  <si>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</si>
  <si>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</si>
  <si>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</si>
  <si>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</si>
  <si>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</si>
  <si>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</si>
  <si>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</si>
  <si>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</si>
  <si>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</si>
  <si>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</si>
  <si>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</si>
  <si>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</si>
  <si>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</si>
  <si>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</si>
  <si>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</si>
  <si>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</si>
  <si>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</si>
  <si>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</si>
  <si>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</si>
  <si>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</si>
  <si>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</si>
  <si>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</si>
  <si>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</si>
  <si>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</si>
  <si>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</si>
  <si>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</si>
  <si>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</si>
  <si>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</si>
  <si>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</si>
  <si>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</si>
  <si>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</si>
  <si>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</si>
  <si>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</si>
  <si>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</si>
  <si>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</si>
  <si>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</si>
  <si>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</si>
  <si>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</si>
  <si>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</si>
  <si>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</si>
  <si>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</si>
  <si>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</si>
  <si>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</si>
  <si>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</si>
  <si>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</si>
  <si>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</si>
  <si>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</si>
  <si>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</si>
  <si>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</si>
  <si>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50650000</t>
  </si>
  <si>
    <t>Поселок Горный</t>
  </si>
  <si>
    <t>50652153</t>
  </si>
  <si>
    <t>50652000</t>
  </si>
  <si>
    <t>Борисоглебское</t>
  </si>
  <si>
    <t>50654401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</si>
  <si>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</si>
  <si>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</si>
  <si>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</si>
  <si>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</si>
  <si>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</si>
  <si>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</si>
  <si>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</si>
  <si>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</si>
  <si>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</si>
  <si>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</si>
  <si>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</si>
  <si>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</si>
  <si>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Новодубровское</t>
  </si>
  <si>
    <t>50654428</t>
  </si>
  <si>
    <t>Раисинское</t>
  </si>
  <si>
    <t>50654434</t>
  </si>
  <si>
    <t>50654000</t>
  </si>
  <si>
    <t>Убинское</t>
  </si>
  <si>
    <t>50654440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</si>
  <si>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</si>
  <si>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</si>
  <si>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</si>
  <si>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</si>
  <si>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</si>
  <si>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</si>
  <si>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</si>
  <si>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</si>
  <si>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</si>
  <si>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</si>
  <si>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</si>
  <si>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</si>
  <si>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</si>
  <si>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</si>
  <si>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</si>
  <si>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</si>
  <si>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</si>
  <si>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</si>
  <si>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</si>
  <si>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</si>
  <si>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</si>
  <si>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</si>
  <si>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</si>
  <si>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</si>
  <si>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</si>
  <si>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Озеро-Карачинское</t>
  </si>
  <si>
    <t>50656413</t>
  </si>
  <si>
    <t>Отреченское</t>
  </si>
  <si>
    <t>50656416</t>
  </si>
  <si>
    <t>Поселок Чаны</t>
  </si>
  <si>
    <t>50656151</t>
  </si>
  <si>
    <t>Старокарачинское</t>
  </si>
  <si>
    <t>50656428</t>
  </si>
  <si>
    <t>50656000</t>
  </si>
  <si>
    <t>Бочкаревское</t>
  </si>
  <si>
    <t>50657404</t>
  </si>
  <si>
    <t>Верх-Мильтюшинское</t>
  </si>
  <si>
    <t>50657407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</si>
  <si>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</si>
  <si>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</si>
  <si>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</si>
  <si>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</si>
  <si>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</si>
  <si>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</si>
  <si>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</si>
  <si>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</si>
  <si>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</si>
  <si>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</si>
  <si>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</si>
  <si>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</si>
  <si>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</si>
  <si>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</si>
  <si>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</si>
  <si>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</si>
  <si>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</si>
  <si>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</si>
  <si>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</si>
  <si>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Ишимское</t>
  </si>
  <si>
    <t>50658408</t>
  </si>
  <si>
    <t>Новопесчанское</t>
  </si>
  <si>
    <t>50658413</t>
  </si>
  <si>
    <t>Ольгинское</t>
  </si>
  <si>
    <t>50658416</t>
  </si>
  <si>
    <t>Поселок Чистоозерное</t>
  </si>
  <si>
    <t>50658151</t>
  </si>
  <si>
    <t>50658431</t>
  </si>
  <si>
    <t>50658000</t>
  </si>
  <si>
    <t>Шипицинское</t>
  </si>
  <si>
    <t>50658434</t>
  </si>
  <si>
    <t>Куликовское</t>
  </si>
  <si>
    <t>50659422</t>
  </si>
  <si>
    <t>50659424</t>
  </si>
  <si>
    <t>50659425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</si>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</sst>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33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name val="Tahoma"/>
      <family val="2"/>
      <charset val="204"/>
    </font>
    <font>
      <sz val="8"/>
      <name val="Tahoma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3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11" borderId="13" xfId="0" applyNumberFormat="1" applyFont="1" applyFill="1" applyBorder="1" applyAlignment="1">
      <alignment vertical="center" wrapText="1"/>
    </xf>
    <xf numFmtId="0" fontId="19" fillId="4" borderId="0" xfId="0" applyNumberFormat="1" applyFont="1" applyFill="1"/>
    <xf numFmtId="0" fontId="1" fillId="6" borderId="7" xfId="0" applyNumberFormat="1" applyFont="1" applyFill="1" applyBorder="1" applyAlignment="1" applyProtection="1">
      <alignment horizontal="left" vertical="center" indent="1"/>
      <protection locked="0"/>
    </xf>
    <xf numFmtId="0" fontId="22" fillId="0" borderId="0" xfId="0" applyNumberFormat="1" applyFont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0" fontId="17" fillId="0" borderId="7" xfId="0" applyNumberFormat="1" applyFont="1" applyBorder="1" applyAlignment="1">
      <alignment horizontal="left" vertical="center" wrapText="1" indent="1"/>
    </xf>
    <xf numFmtId="0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12" borderId="7" xfId="0" applyNumberFormat="1" applyFont="1" applyFill="1" applyBorder="1" applyAlignment="1">
      <alignment horizontal="right" vertical="center"/>
    </xf>
    <xf numFmtId="0" fontId="19" fillId="13" borderId="7" xfId="1" applyNumberFormat="1" applyFont="1" applyFill="1" applyBorder="1" applyAlignment="1">
      <alignment horizontal="center" vertical="center" wrapText="1"/>
    </xf>
    <xf numFmtId="0" fontId="19" fillId="13" borderId="7" xfId="1" applyNumberFormat="1" applyFont="1" applyFill="1" applyBorder="1" applyAlignment="1">
      <alignment horizontal="left" vertical="center" wrapText="1"/>
    </xf>
    <xf numFmtId="0" fontId="19" fillId="0" borderId="7" xfId="1" applyNumberFormat="1" applyFont="1" applyBorder="1" applyAlignment="1">
      <alignment horizontal="left" vertical="center" wrapText="1"/>
    </xf>
    <xf numFmtId="0" fontId="19" fillId="11" borderId="14" xfId="0" applyNumberFormat="1" applyFont="1" applyFill="1" applyBorder="1" applyAlignment="1">
      <alignment vertical="center" wrapText="1"/>
    </xf>
    <xf numFmtId="0" fontId="19" fillId="11" borderId="7" xfId="0" applyNumberFormat="1" applyFont="1" applyFill="1" applyBorder="1" applyAlignment="1">
      <alignment vertical="center" wrapText="1"/>
    </xf>
    <xf numFmtId="0" fontId="19" fillId="11" borderId="15" xfId="0" applyNumberFormat="1" applyFont="1" applyFill="1" applyBorder="1" applyAlignment="1">
      <alignment vertical="center" wrapText="1"/>
    </xf>
    <xf numFmtId="4" fontId="19" fillId="5" borderId="7" xfId="0" applyNumberFormat="1" applyFont="1" applyFill="1" applyBorder="1" applyAlignment="1">
      <alignment horizontal="right" vertical="center"/>
    </xf>
    <xf numFmtId="4" fontId="19" fillId="3" borderId="7" xfId="0" applyNumberFormat="1" applyFont="1" applyFill="1" applyBorder="1" applyAlignment="1" applyProtection="1">
      <alignment horizontal="right" vertical="center"/>
      <protection locked="0"/>
    </xf>
    <xf numFmtId="0" fontId="19" fillId="8" borderId="14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vertical="center" wrapText="1"/>
    </xf>
    <xf numFmtId="0" fontId="19" fillId="8" borderId="15" xfId="0" applyNumberFormat="1" applyFont="1" applyFill="1" applyBorder="1" applyAlignment="1">
      <alignment vertical="center" wrapText="1"/>
    </xf>
    <xf numFmtId="0" fontId="19" fillId="8" borderId="13" xfId="0" applyNumberFormat="1" applyFont="1" applyFill="1" applyBorder="1" applyAlignment="1">
      <alignment horizontal="left" vertical="center" wrapText="1" indent="1"/>
    </xf>
    <xf numFmtId="0" fontId="19" fillId="11" borderId="7" xfId="0" applyNumberFormat="1" applyFont="1" applyFill="1" applyBorder="1" applyAlignment="1">
      <alignment horizontal="center" vertical="center" wrapText="1"/>
    </xf>
    <xf numFmtId="166" fontId="19" fillId="0" borderId="7" xfId="0" applyNumberFormat="1" applyFont="1" applyBorder="1" applyAlignment="1">
      <alignment horizontal="right" vertical="center"/>
    </xf>
    <xf numFmtId="4" fontId="19" fillId="0" borderId="7" xfId="0" applyNumberFormat="1" applyFont="1" applyBorder="1" applyAlignment="1">
      <alignment horizontal="right" vertical="center"/>
    </xf>
    <xf numFmtId="49" fontId="19" fillId="0" borderId="15" xfId="1" applyNumberFormat="1" applyFont="1" applyBorder="1" applyAlignment="1">
      <alignment horizontal="center" vertical="center" wrapText="1"/>
    </xf>
    <xf numFmtId="0" fontId="19" fillId="13" borderId="6" xfId="1" applyNumberFormat="1" applyFont="1" applyFill="1" applyBorder="1" applyAlignment="1">
      <alignment horizontal="center" vertical="center" wrapText="1"/>
    </xf>
    <xf numFmtId="0" fontId="19" fillId="0" borderId="6" xfId="1" applyNumberFormat="1" applyFont="1" applyBorder="1" applyAlignment="1">
      <alignment horizontal="left" vertical="center" wrapText="1" indent="1"/>
    </xf>
    <xf numFmtId="0" fontId="19" fillId="13" borderId="11" xfId="1" applyNumberFormat="1" applyFont="1" applyFill="1" applyBorder="1" applyAlignment="1">
      <alignment horizontal="center" vertical="center" wrapText="1"/>
    </xf>
    <xf numFmtId="0" fontId="19" fillId="0" borderId="11" xfId="1" applyNumberFormat="1" applyFont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right" vertical="center"/>
    </xf>
    <xf numFmtId="0" fontId="19" fillId="0" borderId="7" xfId="0" applyNumberFormat="1" applyFont="1" applyBorder="1" applyAlignment="1">
      <alignment horizontal="center" vertical="center" wrapText="1"/>
    </xf>
    <xf numFmtId="0" fontId="19" fillId="12" borderId="7" xfId="0" applyNumberFormat="1" applyFont="1" applyFill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11" borderId="14" xfId="0" applyNumberFormat="1" applyFont="1" applyFill="1" applyBorder="1" applyAlignment="1">
      <alignment vertical="center"/>
    </xf>
    <xf numFmtId="49" fontId="19" fillId="12" borderId="7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top" wrapText="1"/>
    </xf>
    <xf numFmtId="49" fontId="19" fillId="0" borderId="0" xfId="1" applyNumberFormat="1" applyFont="1">
      <alignment vertical="top"/>
    </xf>
    <xf numFmtId="0" fontId="3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9" fillId="14" borderId="0" xfId="0" applyNumberFormat="1" applyFont="1" applyFill="1" applyAlignment="1">
      <alignment horizontal="left" vertical="center"/>
    </xf>
    <xf numFmtId="0" fontId="3" fillId="0" borderId="13" xfId="0" applyNumberFormat="1" applyFont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top" wrapText="1" indent="1"/>
      <protection locked="0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1" fillId="5" borderId="7" xfId="0" applyNumberFormat="1" applyFont="1" applyFill="1" applyBorder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2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0" fillId="12" borderId="0" xfId="0" applyNumberFormat="1" applyFont="1" applyFill="1"/>
    <xf numFmtId="0" fontId="3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2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6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27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0" fontId="28" fillId="16" borderId="3" xfId="0" applyNumberFormat="1" applyFont="1" applyFill="1" applyBorder="1" applyAlignment="1">
      <alignment horizontal="center" vertical="top" textRotation="90" wrapText="1"/>
    </xf>
    <xf numFmtId="0" fontId="28" fillId="16" borderId="2" xfId="0" applyNumberFormat="1" applyFont="1" applyFill="1" applyBorder="1" applyAlignment="1">
      <alignment horizontal="center" vertical="top" textRotation="90" wrapText="1"/>
    </xf>
    <xf numFmtId="0" fontId="28" fillId="16" borderId="4" xfId="0" applyNumberFormat="1" applyFont="1" applyFill="1" applyBorder="1" applyAlignment="1">
      <alignment horizontal="center" vertical="top" textRotation="90" wrapText="1"/>
    </xf>
    <xf numFmtId="49" fontId="19" fillId="0" borderId="7" xfId="1" applyNumberFormat="1" applyFont="1" applyBorder="1" applyAlignment="1">
      <alignment horizontal="center" vertical="center" wrapText="1"/>
    </xf>
    <xf numFmtId="0" fontId="28" fillId="17" borderId="3" xfId="0" applyNumberFormat="1" applyFont="1" applyFill="1" applyBorder="1" applyAlignment="1">
      <alignment horizontal="center" vertical="top" textRotation="90" wrapText="1"/>
    </xf>
    <xf numFmtId="0" fontId="28" fillId="17" borderId="2" xfId="0" applyNumberFormat="1" applyFont="1" applyFill="1" applyBorder="1" applyAlignment="1">
      <alignment horizontal="center" vertical="top" textRotation="90" wrapText="1"/>
    </xf>
    <xf numFmtId="0" fontId="28" fillId="17" borderId="4" xfId="0" applyNumberFormat="1" applyFont="1" applyFill="1" applyBorder="1" applyAlignment="1">
      <alignment horizontal="center" vertical="top" textRotation="90" wrapText="1"/>
    </xf>
    <xf numFmtId="0" fontId="28" fillId="18" borderId="3" xfId="0" applyNumberFormat="1" applyFont="1" applyFill="1" applyBorder="1" applyAlignment="1">
      <alignment horizontal="center" vertical="top" textRotation="90" wrapText="1"/>
    </xf>
    <xf numFmtId="0" fontId="28" fillId="18" borderId="2" xfId="0" applyNumberFormat="1" applyFont="1" applyFill="1" applyBorder="1" applyAlignment="1">
      <alignment horizontal="center" vertical="top" textRotation="90" wrapText="1"/>
    </xf>
    <xf numFmtId="0" fontId="28" fillId="18" borderId="4" xfId="0" applyNumberFormat="1" applyFont="1" applyFill="1" applyBorder="1" applyAlignment="1">
      <alignment horizontal="center" vertical="top" textRotation="90" wrapText="1"/>
    </xf>
    <xf numFmtId="49" fontId="19" fillId="0" borderId="6" xfId="1" applyNumberFormat="1" applyFont="1" applyBorder="1" applyAlignment="1">
      <alignment horizontal="center" vertical="center" textRotation="90" wrapText="1"/>
    </xf>
    <xf numFmtId="49" fontId="19" fillId="0" borderId="9" xfId="1" applyNumberFormat="1" applyFont="1" applyBorder="1" applyAlignment="1">
      <alignment horizontal="center" vertical="center" textRotation="90" wrapText="1"/>
    </xf>
    <xf numFmtId="49" fontId="19" fillId="0" borderId="11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PORT_MODE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8" name="TITLE_PERIOD_HELP" descr="help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2" name="VLM_CE_INFO" descr="help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3" name="VLM_NO_CE_INFO" descr="help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4" name="VLM_RECALC_INFO" descr="help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5" name="CST_RECALC_INFO" descr="help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6" name="CST_NO_CE_INFO" descr="help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7" name="CST_CE_INFO" descr="help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8" name="ST_CLTR_UI_OWN_INFO" descr="help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9" name="ST_CLTR_UI_CMPSN_INFO" descr="help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10" name="ST_CLTR_UI_RSL_INFO" descr="help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1" name="ST_CLTR_UI_PPL_HOTVSNA_INFO" descr="help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2" name="ST_CLTR_UI_PPL_HEATING_INFO" descr="help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3" name="ST_CLTR_UI_PPL_INFO" descr="help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4" name="ST_NETW_UI_OWN_INFO" descr="help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5" name="ST_NETW_UI_CMPSN_INFO" descr="help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6" name="ST_NETW_UI_RSL_INFO" descr="help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7" name="ST_NETW_UI_PPL_HOTVSNA_INFO" descr="help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8" name="ST_NETW_UI_PPL_HEATING_INFO" descr="help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9" name="ST_NETW_UI_PPL_INFO" descr="help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20" name="HW_CLTR_UI_OWN_INFO" descr="help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1" name="HW_CLTR_UI_CMPSN_INFO" descr="help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2" name="HW_CLTR_UI_RSL_INFO" descr="help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3" name="HW_CLTR_UI_PPL_HOTVSNA_INFO" descr="help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4" name="HW_CLTR_UI_PPL_HEATING_INFO" descr="help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5" name="HW_CLTR_UI_PPL_INFO" descr="help.pn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6" name="HW_NETW_UI_OWN_INFO" descr="help.pn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7" name="HW_NETW_UI_CMPSN_INFO" descr="help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8" name="HW_NETW_UI_RSL_INFO" descr="help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9" name="HW_NETW_UI_PPL_HOTVSNA_INFO" descr="help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30" name="HW_NETW_UI_PPL_HEATING_INFO" descr="help.png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1" name="HW_NETW_UI_PPL_INFO" descr="help.png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te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6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8DBC2-56E1-FA51-80DB-C223C041D413}">
  <dimension ref="A1:AC15"/>
  <sheetViews>
    <sheetView showGridLines="0" workbookViewId="0"/>
  </sheetViews>
  <sheetFormatPr defaultRowHeight="10.5" customHeight="1"/>
  <cols>
    <col min="1" max="1" width="2.7109375" style="169" customWidth="1"/>
    <col min="2" max="3" width="9.7109375" style="169" customWidth="1"/>
    <col min="4" max="4" width="4.28515625" style="169" customWidth="1"/>
    <col min="5" max="6" width="4.42578125" style="169" customWidth="1"/>
    <col min="7" max="7" width="4.5703125" style="169" customWidth="1"/>
    <col min="8" max="25" width="4.42578125" style="169" customWidth="1"/>
    <col min="26" max="26" width="2.7109375" style="169" customWidth="1"/>
    <col min="27" max="29" width="9.140625" style="169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82" t="s">
        <v>1</v>
      </c>
      <c r="C2" s="182"/>
      <c r="D2" s="182"/>
      <c r="E2" s="182"/>
      <c r="F2" s="182"/>
      <c r="G2" s="182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82" t="s">
        <v>2</v>
      </c>
      <c r="C3" s="182"/>
      <c r="D3" s="182"/>
      <c r="E3" s="182"/>
      <c r="F3" s="182"/>
      <c r="G3" s="182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83" t="s">
        <v>3</v>
      </c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0"/>
      <c r="AA5" s="5"/>
      <c r="AB5" s="9"/>
      <c r="AC5" s="9"/>
    </row>
    <row r="6" spans="1:29" ht="6" customHeight="1">
      <c r="A6" s="12"/>
      <c r="B6" s="175" t="s">
        <v>4</v>
      </c>
      <c r="C6" s="17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75"/>
      <c r="C7" s="178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75"/>
      <c r="C8" s="178"/>
      <c r="D8" s="22"/>
      <c r="E8" s="23" t="s">
        <v>5</v>
      </c>
      <c r="F8" s="184" t="s">
        <v>6</v>
      </c>
      <c r="G8" s="177"/>
      <c r="H8" s="177"/>
      <c r="I8" s="177"/>
      <c r="J8" s="177"/>
      <c r="K8" s="177"/>
      <c r="L8" s="177"/>
      <c r="M8" s="177"/>
      <c r="N8" s="22"/>
      <c r="O8" s="24" t="s">
        <v>5</v>
      </c>
      <c r="P8" s="185" t="s">
        <v>7</v>
      </c>
      <c r="Q8" s="186"/>
      <c r="R8" s="186"/>
      <c r="S8" s="186"/>
      <c r="T8" s="186"/>
      <c r="U8" s="186"/>
      <c r="V8" s="186"/>
      <c r="W8" s="186"/>
      <c r="X8" s="186"/>
      <c r="Y8" s="18"/>
      <c r="Z8" s="16"/>
      <c r="AA8" s="4"/>
      <c r="AB8" s="4"/>
      <c r="AC8" s="4"/>
    </row>
    <row r="9" spans="1:29" ht="15" customHeight="1">
      <c r="A9" s="12"/>
      <c r="B9" s="175"/>
      <c r="C9" s="178"/>
      <c r="D9" s="22"/>
      <c r="E9" s="25" t="s">
        <v>5</v>
      </c>
      <c r="F9" s="184" t="s">
        <v>8</v>
      </c>
      <c r="G9" s="177"/>
      <c r="H9" s="177"/>
      <c r="I9" s="177"/>
      <c r="J9" s="177"/>
      <c r="K9" s="177"/>
      <c r="L9" s="177"/>
      <c r="M9" s="177"/>
      <c r="N9" s="22"/>
      <c r="O9" s="26" t="s">
        <v>5</v>
      </c>
      <c r="P9" s="185" t="s">
        <v>9</v>
      </c>
      <c r="Q9" s="186"/>
      <c r="R9" s="186"/>
      <c r="S9" s="186"/>
      <c r="T9" s="186"/>
      <c r="U9" s="186"/>
      <c r="V9" s="186"/>
      <c r="W9" s="186"/>
      <c r="X9" s="186"/>
      <c r="Y9" s="18"/>
      <c r="Z9" s="16"/>
      <c r="AA9" s="4"/>
      <c r="AB9" s="4"/>
      <c r="AC9" s="4"/>
    </row>
    <row r="10" spans="1:29" ht="21" customHeight="1">
      <c r="A10" s="12"/>
      <c r="B10" s="175"/>
      <c r="C10" s="176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73" t="s">
        <v>10</v>
      </c>
      <c r="C11" s="174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75"/>
      <c r="C12" s="176"/>
      <c r="D12" s="21"/>
      <c r="E12" s="177" t="s">
        <v>11</v>
      </c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7"/>
      <c r="Y12" s="18"/>
      <c r="Z12" s="16"/>
      <c r="AA12" s="4"/>
      <c r="AB12" s="4"/>
      <c r="AC12" s="4"/>
    </row>
    <row r="13" spans="1:29" ht="6" customHeight="1">
      <c r="A13" s="12"/>
      <c r="B13" s="173" t="s">
        <v>12</v>
      </c>
      <c r="C13" s="174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75"/>
      <c r="C14" s="178"/>
      <c r="D14" s="22"/>
      <c r="E14" s="181" t="s">
        <v>13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"/>
      <c r="Z14" s="16"/>
      <c r="AA14" s="4"/>
      <c r="AB14" s="4"/>
      <c r="AC14" s="4"/>
    </row>
    <row r="15" spans="1:29" ht="6" customHeight="1">
      <c r="A15" s="12"/>
      <c r="B15" s="179"/>
      <c r="C15" s="180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02761-C714-04B4-7772-E31D817432C1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0C06A-17DD-CA83-DC58-0EAD9856DEA5}">
  <sheetPr>
    <tabColor rgb="FFFFCC99"/>
  </sheetPr>
  <dimension ref="A1:N250"/>
  <sheetViews>
    <sheetView showGridLines="0" zoomScale="80" workbookViewId="0"/>
  </sheetViews>
  <sheetFormatPr defaultRowHeight="10.5" customHeight="1"/>
  <cols>
    <col min="1" max="1" width="9.140625" style="169"/>
  </cols>
  <sheetData>
    <row r="1" spans="1:14" ht="11.25" customHeight="1">
      <c r="A1" s="59" t="s">
        <v>532</v>
      </c>
      <c r="B1" s="168" t="s">
        <v>533</v>
      </c>
      <c r="C1" s="168" t="s">
        <v>36</v>
      </c>
      <c r="D1" s="1" t="s">
        <v>37</v>
      </c>
      <c r="E1" s="1" t="s">
        <v>40</v>
      </c>
      <c r="F1" s="1" t="s">
        <v>43</v>
      </c>
      <c r="G1" s="1" t="s">
        <v>46</v>
      </c>
      <c r="H1" s="168" t="s">
        <v>534</v>
      </c>
      <c r="I1" s="1" t="s">
        <v>535</v>
      </c>
      <c r="J1" s="1" t="s">
        <v>70</v>
      </c>
      <c r="K1" s="1" t="s">
        <v>73</v>
      </c>
      <c r="L1" s="1" t="s">
        <v>76</v>
      </c>
      <c r="M1" s="1" t="s">
        <v>60</v>
      </c>
      <c r="N1" s="1" t="s">
        <v>67</v>
      </c>
    </row>
    <row r="2" spans="1:14" ht="10.5" customHeight="1">
      <c r="A2" s="167" t="s">
        <v>536</v>
      </c>
      <c r="B2" t="s">
        <v>537</v>
      </c>
      <c r="C2" t="s">
        <v>36</v>
      </c>
      <c r="D2" t="s">
        <v>538</v>
      </c>
      <c r="E2" t="s">
        <v>539</v>
      </c>
      <c r="F2" t="s">
        <v>540</v>
      </c>
      <c r="G2" t="s">
        <v>541</v>
      </c>
      <c r="H2" t="s">
        <v>542</v>
      </c>
      <c r="I2" t="s">
        <v>543</v>
      </c>
      <c r="J2" t="s">
        <v>544</v>
      </c>
      <c r="K2" t="s">
        <v>545</v>
      </c>
      <c r="L2" t="s">
        <v>546</v>
      </c>
      <c r="M2" t="s">
        <v>547</v>
      </c>
      <c r="N2" t="s">
        <v>548</v>
      </c>
    </row>
    <row r="3" spans="1:14" ht="10.5" customHeight="1">
      <c r="B3" t="s">
        <v>19</v>
      </c>
      <c r="C3">
        <v>30350767</v>
      </c>
      <c r="D3" t="s">
        <v>549</v>
      </c>
      <c r="E3" t="s">
        <v>550</v>
      </c>
      <c r="F3" t="s">
        <v>551</v>
      </c>
      <c r="G3" t="s">
        <v>552</v>
      </c>
      <c r="J3" t="s">
        <v>553</v>
      </c>
      <c r="K3" t="s">
        <v>553</v>
      </c>
      <c r="L3" t="s">
        <v>554</v>
      </c>
      <c r="N3" t="s">
        <v>68</v>
      </c>
    </row>
    <row r="4" spans="1:14" ht="10.5" customHeight="1">
      <c r="B4" t="s">
        <v>19</v>
      </c>
      <c r="C4">
        <v>31186746</v>
      </c>
      <c r="D4" t="s">
        <v>555</v>
      </c>
      <c r="E4" t="s">
        <v>556</v>
      </c>
      <c r="F4" t="s">
        <v>557</v>
      </c>
      <c r="G4" t="s">
        <v>558</v>
      </c>
      <c r="J4" t="s">
        <v>553</v>
      </c>
      <c r="K4" t="s">
        <v>553</v>
      </c>
      <c r="L4" t="s">
        <v>554</v>
      </c>
      <c r="N4" t="s">
        <v>68</v>
      </c>
    </row>
    <row r="5" spans="1:14" ht="10.5" customHeight="1">
      <c r="B5" t="s">
        <v>19</v>
      </c>
      <c r="C5">
        <v>26427149</v>
      </c>
      <c r="D5" t="s">
        <v>559</v>
      </c>
      <c r="E5" t="s">
        <v>560</v>
      </c>
      <c r="F5" t="s">
        <v>561</v>
      </c>
      <c r="G5" t="s">
        <v>562</v>
      </c>
      <c r="J5" t="s">
        <v>563</v>
      </c>
      <c r="K5" t="s">
        <v>564</v>
      </c>
      <c r="L5" t="s">
        <v>565</v>
      </c>
      <c r="N5" t="s">
        <v>68</v>
      </c>
    </row>
    <row r="6" spans="1:14" ht="10.5" customHeight="1">
      <c r="B6" t="s">
        <v>19</v>
      </c>
      <c r="C6">
        <v>26427149</v>
      </c>
      <c r="D6" t="s">
        <v>559</v>
      </c>
      <c r="E6" t="s">
        <v>560</v>
      </c>
      <c r="F6" t="s">
        <v>561</v>
      </c>
      <c r="G6" t="s">
        <v>562</v>
      </c>
      <c r="J6" t="s">
        <v>566</v>
      </c>
      <c r="K6" t="s">
        <v>567</v>
      </c>
      <c r="L6" t="s">
        <v>568</v>
      </c>
      <c r="N6" t="s">
        <v>68</v>
      </c>
    </row>
    <row r="7" spans="1:14" ht="10.5" customHeight="1">
      <c r="B7" t="s">
        <v>19</v>
      </c>
      <c r="C7">
        <v>26427149</v>
      </c>
      <c r="D7" t="s">
        <v>559</v>
      </c>
      <c r="E7" t="s">
        <v>560</v>
      </c>
      <c r="F7" t="s">
        <v>561</v>
      </c>
      <c r="G7" t="s">
        <v>562</v>
      </c>
      <c r="J7" t="s">
        <v>569</v>
      </c>
      <c r="K7" t="s">
        <v>570</v>
      </c>
      <c r="L7" t="s">
        <v>571</v>
      </c>
      <c r="N7" t="s">
        <v>68</v>
      </c>
    </row>
    <row r="8" spans="1:14" ht="10.5" customHeight="1">
      <c r="B8" t="s">
        <v>19</v>
      </c>
      <c r="C8">
        <v>26427149</v>
      </c>
      <c r="D8" t="s">
        <v>559</v>
      </c>
      <c r="E8" t="s">
        <v>560</v>
      </c>
      <c r="F8" t="s">
        <v>561</v>
      </c>
      <c r="G8" t="s">
        <v>562</v>
      </c>
      <c r="J8" t="s">
        <v>572</v>
      </c>
      <c r="K8" t="s">
        <v>573</v>
      </c>
      <c r="L8" t="s">
        <v>574</v>
      </c>
      <c r="N8" t="s">
        <v>68</v>
      </c>
    </row>
    <row r="9" spans="1:14" ht="10.5" customHeight="1">
      <c r="B9" t="s">
        <v>19</v>
      </c>
      <c r="C9">
        <v>27556216</v>
      </c>
      <c r="D9" t="s">
        <v>38</v>
      </c>
      <c r="E9" t="s">
        <v>41</v>
      </c>
      <c r="F9" t="s">
        <v>44</v>
      </c>
      <c r="G9" t="s">
        <v>47</v>
      </c>
      <c r="J9" t="s">
        <v>71</v>
      </c>
      <c r="K9" t="s">
        <v>74</v>
      </c>
      <c r="L9" t="s">
        <v>77</v>
      </c>
      <c r="N9" t="s">
        <v>68</v>
      </c>
    </row>
    <row r="10" spans="1:14" ht="10.5" customHeight="1">
      <c r="B10" t="s">
        <v>19</v>
      </c>
      <c r="C10">
        <v>26651092</v>
      </c>
      <c r="D10" t="s">
        <v>575</v>
      </c>
      <c r="E10" t="s">
        <v>576</v>
      </c>
      <c r="F10" t="s">
        <v>577</v>
      </c>
      <c r="G10" t="s">
        <v>578</v>
      </c>
      <c r="J10" t="s">
        <v>553</v>
      </c>
      <c r="K10" t="s">
        <v>553</v>
      </c>
      <c r="L10" t="s">
        <v>554</v>
      </c>
      <c r="N10" t="s">
        <v>68</v>
      </c>
    </row>
    <row r="11" spans="1:14" ht="10.5" customHeight="1">
      <c r="B11" t="s">
        <v>19</v>
      </c>
      <c r="C11">
        <v>26835599</v>
      </c>
      <c r="D11" t="s">
        <v>579</v>
      </c>
      <c r="E11" t="s">
        <v>580</v>
      </c>
      <c r="F11" t="s">
        <v>581</v>
      </c>
      <c r="G11" t="s">
        <v>582</v>
      </c>
      <c r="J11" t="s">
        <v>563</v>
      </c>
      <c r="K11" t="s">
        <v>564</v>
      </c>
      <c r="L11" t="s">
        <v>565</v>
      </c>
      <c r="N11" t="s">
        <v>68</v>
      </c>
    </row>
    <row r="12" spans="1:14" ht="10.5" customHeight="1">
      <c r="B12" t="s">
        <v>19</v>
      </c>
      <c r="C12">
        <v>26835599</v>
      </c>
      <c r="D12" t="s">
        <v>579</v>
      </c>
      <c r="E12" t="s">
        <v>580</v>
      </c>
      <c r="F12" t="s">
        <v>581</v>
      </c>
      <c r="G12" t="s">
        <v>582</v>
      </c>
      <c r="J12" t="s">
        <v>553</v>
      </c>
      <c r="K12" t="s">
        <v>553</v>
      </c>
      <c r="L12" t="s">
        <v>554</v>
      </c>
      <c r="N12" t="s">
        <v>68</v>
      </c>
    </row>
    <row r="13" spans="1:14" ht="10.5" customHeight="1">
      <c r="B13" t="s">
        <v>19</v>
      </c>
      <c r="C13">
        <v>26835599</v>
      </c>
      <c r="D13" t="s">
        <v>579</v>
      </c>
      <c r="E13" t="s">
        <v>580</v>
      </c>
      <c r="F13" t="s">
        <v>581</v>
      </c>
      <c r="G13" t="s">
        <v>582</v>
      </c>
      <c r="J13" t="s">
        <v>583</v>
      </c>
      <c r="K13" t="s">
        <v>583</v>
      </c>
      <c r="L13" t="s">
        <v>584</v>
      </c>
      <c r="N13" t="s">
        <v>68</v>
      </c>
    </row>
    <row r="14" spans="1:14" ht="10.5" customHeight="1">
      <c r="B14" t="s">
        <v>19</v>
      </c>
      <c r="C14">
        <v>26835599</v>
      </c>
      <c r="D14" t="s">
        <v>579</v>
      </c>
      <c r="E14" t="s">
        <v>580</v>
      </c>
      <c r="F14" t="s">
        <v>581</v>
      </c>
      <c r="G14" t="s">
        <v>582</v>
      </c>
      <c r="J14" t="s">
        <v>585</v>
      </c>
      <c r="K14" t="s">
        <v>586</v>
      </c>
      <c r="L14" t="s">
        <v>587</v>
      </c>
      <c r="N14" t="s">
        <v>68</v>
      </c>
    </row>
    <row r="15" spans="1:14" ht="10.5" customHeight="1">
      <c r="B15" t="s">
        <v>19</v>
      </c>
      <c r="C15">
        <v>26835599</v>
      </c>
      <c r="D15" t="s">
        <v>579</v>
      </c>
      <c r="E15" t="s">
        <v>580</v>
      </c>
      <c r="F15" t="s">
        <v>581</v>
      </c>
      <c r="G15" t="s">
        <v>582</v>
      </c>
      <c r="J15" t="s">
        <v>585</v>
      </c>
      <c r="K15" t="s">
        <v>588</v>
      </c>
      <c r="L15" t="s">
        <v>589</v>
      </c>
      <c r="N15" t="s">
        <v>68</v>
      </c>
    </row>
    <row r="16" spans="1:14" ht="10.5" customHeight="1">
      <c r="B16" t="s">
        <v>19</v>
      </c>
      <c r="C16">
        <v>26835599</v>
      </c>
      <c r="D16" t="s">
        <v>579</v>
      </c>
      <c r="E16" t="s">
        <v>580</v>
      </c>
      <c r="F16" t="s">
        <v>581</v>
      </c>
      <c r="G16" t="s">
        <v>582</v>
      </c>
      <c r="J16" t="s">
        <v>566</v>
      </c>
      <c r="K16" t="s">
        <v>590</v>
      </c>
      <c r="L16" t="s">
        <v>591</v>
      </c>
      <c r="N16" t="s">
        <v>68</v>
      </c>
    </row>
    <row r="17" spans="2:14" ht="10.5" customHeight="1">
      <c r="B17" t="s">
        <v>19</v>
      </c>
      <c r="C17">
        <v>26835599</v>
      </c>
      <c r="D17" t="s">
        <v>579</v>
      </c>
      <c r="E17" t="s">
        <v>580</v>
      </c>
      <c r="F17" t="s">
        <v>581</v>
      </c>
      <c r="G17" t="s">
        <v>582</v>
      </c>
      <c r="J17" t="s">
        <v>569</v>
      </c>
      <c r="K17" t="s">
        <v>570</v>
      </c>
      <c r="L17" t="s">
        <v>571</v>
      </c>
      <c r="N17" t="s">
        <v>68</v>
      </c>
    </row>
    <row r="18" spans="2:14" ht="10.5" customHeight="1">
      <c r="B18" t="s">
        <v>19</v>
      </c>
      <c r="C18">
        <v>26835599</v>
      </c>
      <c r="D18" t="s">
        <v>579</v>
      </c>
      <c r="E18" t="s">
        <v>580</v>
      </c>
      <c r="F18" t="s">
        <v>581</v>
      </c>
      <c r="G18" t="s">
        <v>582</v>
      </c>
      <c r="J18" t="s">
        <v>592</v>
      </c>
      <c r="K18" t="s">
        <v>593</v>
      </c>
      <c r="L18" t="s">
        <v>594</v>
      </c>
      <c r="N18" t="s">
        <v>68</v>
      </c>
    </row>
    <row r="19" spans="2:14" ht="10.5" customHeight="1">
      <c r="B19" t="s">
        <v>19</v>
      </c>
      <c r="C19">
        <v>26835599</v>
      </c>
      <c r="D19" t="s">
        <v>579</v>
      </c>
      <c r="E19" t="s">
        <v>580</v>
      </c>
      <c r="F19" t="s">
        <v>581</v>
      </c>
      <c r="G19" t="s">
        <v>582</v>
      </c>
      <c r="J19" t="s">
        <v>595</v>
      </c>
      <c r="K19" t="s">
        <v>596</v>
      </c>
      <c r="L19" t="s">
        <v>597</v>
      </c>
      <c r="N19" t="s">
        <v>68</v>
      </c>
    </row>
    <row r="20" spans="2:14" ht="10.5" customHeight="1">
      <c r="B20" t="s">
        <v>19</v>
      </c>
      <c r="C20">
        <v>26835599</v>
      </c>
      <c r="D20" t="s">
        <v>579</v>
      </c>
      <c r="E20" t="s">
        <v>580</v>
      </c>
      <c r="F20" t="s">
        <v>581</v>
      </c>
      <c r="G20" t="s">
        <v>582</v>
      </c>
      <c r="J20" t="s">
        <v>572</v>
      </c>
      <c r="K20" t="s">
        <v>573</v>
      </c>
      <c r="L20" t="s">
        <v>574</v>
      </c>
      <c r="N20" t="s">
        <v>68</v>
      </c>
    </row>
    <row r="21" spans="2:14" ht="10.5" customHeight="1">
      <c r="B21" t="s">
        <v>19</v>
      </c>
      <c r="C21">
        <v>26459315</v>
      </c>
      <c r="D21" t="s">
        <v>598</v>
      </c>
      <c r="E21" t="s">
        <v>599</v>
      </c>
      <c r="F21" t="s">
        <v>600</v>
      </c>
      <c r="G21" t="s">
        <v>601</v>
      </c>
      <c r="J21" t="s">
        <v>602</v>
      </c>
      <c r="K21" t="s">
        <v>603</v>
      </c>
      <c r="L21" t="s">
        <v>604</v>
      </c>
      <c r="N21" t="s">
        <v>68</v>
      </c>
    </row>
    <row r="22" spans="2:14" ht="10.5" customHeight="1">
      <c r="B22" t="s">
        <v>19</v>
      </c>
      <c r="C22">
        <v>26413942</v>
      </c>
      <c r="D22" t="s">
        <v>605</v>
      </c>
      <c r="E22" t="s">
        <v>606</v>
      </c>
      <c r="F22" t="s">
        <v>607</v>
      </c>
      <c r="G22" t="s">
        <v>608</v>
      </c>
      <c r="J22" t="s">
        <v>609</v>
      </c>
      <c r="K22" t="s">
        <v>610</v>
      </c>
      <c r="L22" t="s">
        <v>611</v>
      </c>
      <c r="N22" t="s">
        <v>68</v>
      </c>
    </row>
    <row r="23" spans="2:14" ht="10.5" customHeight="1">
      <c r="B23" t="s">
        <v>19</v>
      </c>
      <c r="C23">
        <v>26358544</v>
      </c>
      <c r="D23" t="s">
        <v>612</v>
      </c>
      <c r="E23" t="s">
        <v>613</v>
      </c>
      <c r="F23" t="s">
        <v>607</v>
      </c>
      <c r="G23" t="s">
        <v>614</v>
      </c>
      <c r="J23" t="s">
        <v>609</v>
      </c>
      <c r="K23" t="s">
        <v>615</v>
      </c>
      <c r="L23" t="s">
        <v>616</v>
      </c>
      <c r="N23" t="s">
        <v>68</v>
      </c>
    </row>
    <row r="24" spans="2:14" ht="10.5" customHeight="1">
      <c r="B24" t="s">
        <v>19</v>
      </c>
      <c r="C24">
        <v>31156061</v>
      </c>
      <c r="D24" t="s">
        <v>617</v>
      </c>
      <c r="E24" t="s">
        <v>618</v>
      </c>
      <c r="F24" t="s">
        <v>619</v>
      </c>
      <c r="G24" t="s">
        <v>620</v>
      </c>
      <c r="J24" t="s">
        <v>621</v>
      </c>
      <c r="K24" t="s">
        <v>622</v>
      </c>
      <c r="L24" t="s">
        <v>623</v>
      </c>
      <c r="N24" t="s">
        <v>68</v>
      </c>
    </row>
    <row r="25" spans="2:14" ht="10.5" customHeight="1">
      <c r="B25" t="s">
        <v>19</v>
      </c>
      <c r="C25">
        <v>31156095</v>
      </c>
      <c r="D25" t="s">
        <v>624</v>
      </c>
      <c r="E25" t="s">
        <v>625</v>
      </c>
      <c r="F25" t="s">
        <v>619</v>
      </c>
      <c r="G25" t="s">
        <v>626</v>
      </c>
      <c r="J25" t="s">
        <v>621</v>
      </c>
      <c r="K25" t="s">
        <v>627</v>
      </c>
      <c r="L25" t="s">
        <v>628</v>
      </c>
      <c r="N25" t="s">
        <v>68</v>
      </c>
    </row>
    <row r="26" spans="2:14" ht="10.5" customHeight="1">
      <c r="B26" t="s">
        <v>19</v>
      </c>
      <c r="C26">
        <v>31156101</v>
      </c>
      <c r="D26" t="s">
        <v>629</v>
      </c>
      <c r="E26" t="s">
        <v>630</v>
      </c>
      <c r="F26" t="s">
        <v>619</v>
      </c>
      <c r="G26" t="s">
        <v>631</v>
      </c>
      <c r="J26" t="s">
        <v>621</v>
      </c>
      <c r="K26" t="s">
        <v>632</v>
      </c>
      <c r="L26" t="s">
        <v>633</v>
      </c>
      <c r="N26" t="s">
        <v>68</v>
      </c>
    </row>
    <row r="27" spans="2:14" ht="10.5" customHeight="1">
      <c r="B27" t="s">
        <v>19</v>
      </c>
      <c r="C27">
        <v>31156110</v>
      </c>
      <c r="D27" t="s">
        <v>634</v>
      </c>
      <c r="E27" t="s">
        <v>635</v>
      </c>
      <c r="F27" t="s">
        <v>619</v>
      </c>
      <c r="G27" t="s">
        <v>636</v>
      </c>
      <c r="J27" t="s">
        <v>621</v>
      </c>
      <c r="K27" t="s">
        <v>637</v>
      </c>
      <c r="L27" t="s">
        <v>638</v>
      </c>
      <c r="N27" t="s">
        <v>68</v>
      </c>
    </row>
    <row r="28" spans="2:14" ht="10.5" customHeight="1">
      <c r="B28" t="s">
        <v>19</v>
      </c>
      <c r="C28">
        <v>26461964</v>
      </c>
      <c r="D28" t="s">
        <v>639</v>
      </c>
      <c r="E28" t="s">
        <v>640</v>
      </c>
      <c r="F28" t="s">
        <v>641</v>
      </c>
      <c r="G28" t="s">
        <v>642</v>
      </c>
      <c r="J28" t="s">
        <v>643</v>
      </c>
      <c r="K28" t="s">
        <v>644</v>
      </c>
      <c r="L28" t="s">
        <v>645</v>
      </c>
      <c r="N28" t="s">
        <v>68</v>
      </c>
    </row>
    <row r="29" spans="2:14" ht="10.5" customHeight="1">
      <c r="B29" t="s">
        <v>19</v>
      </c>
      <c r="C29">
        <v>30351066</v>
      </c>
      <c r="D29" t="s">
        <v>646</v>
      </c>
      <c r="E29" t="s">
        <v>647</v>
      </c>
      <c r="F29" t="s">
        <v>619</v>
      </c>
      <c r="G29" t="s">
        <v>648</v>
      </c>
      <c r="J29" t="s">
        <v>621</v>
      </c>
      <c r="K29" t="s">
        <v>649</v>
      </c>
      <c r="L29" t="s">
        <v>650</v>
      </c>
      <c r="N29" t="s">
        <v>68</v>
      </c>
    </row>
    <row r="30" spans="2:14" ht="10.5" customHeight="1">
      <c r="B30" t="s">
        <v>19</v>
      </c>
      <c r="C30">
        <v>27960368</v>
      </c>
      <c r="D30" t="s">
        <v>651</v>
      </c>
      <c r="E30" t="s">
        <v>652</v>
      </c>
      <c r="F30" t="s">
        <v>653</v>
      </c>
      <c r="G30" t="s">
        <v>654</v>
      </c>
      <c r="J30" t="s">
        <v>655</v>
      </c>
      <c r="K30" t="s">
        <v>656</v>
      </c>
      <c r="L30" t="s">
        <v>657</v>
      </c>
      <c r="N30" t="s">
        <v>68</v>
      </c>
    </row>
    <row r="31" spans="2:14" ht="10.5" customHeight="1">
      <c r="B31" t="s">
        <v>19</v>
      </c>
      <c r="C31">
        <v>27956360</v>
      </c>
      <c r="D31" t="s">
        <v>658</v>
      </c>
      <c r="E31" t="s">
        <v>659</v>
      </c>
      <c r="F31" t="s">
        <v>660</v>
      </c>
      <c r="G31" t="s">
        <v>661</v>
      </c>
      <c r="J31" t="s">
        <v>662</v>
      </c>
      <c r="K31" t="s">
        <v>663</v>
      </c>
      <c r="L31" t="s">
        <v>664</v>
      </c>
      <c r="N31" t="s">
        <v>68</v>
      </c>
    </row>
    <row r="32" spans="2:14" ht="10.5" customHeight="1">
      <c r="B32" t="s">
        <v>19</v>
      </c>
      <c r="C32">
        <v>28981579</v>
      </c>
      <c r="D32" t="s">
        <v>665</v>
      </c>
      <c r="E32" t="s">
        <v>666</v>
      </c>
      <c r="F32" t="s">
        <v>667</v>
      </c>
      <c r="G32" t="s">
        <v>668</v>
      </c>
      <c r="J32" t="s">
        <v>669</v>
      </c>
      <c r="K32" t="s">
        <v>670</v>
      </c>
      <c r="L32" t="s">
        <v>671</v>
      </c>
      <c r="N32" t="s">
        <v>68</v>
      </c>
    </row>
    <row r="33" spans="2:14" ht="10.5" customHeight="1">
      <c r="B33" t="s">
        <v>19</v>
      </c>
      <c r="C33">
        <v>26373882</v>
      </c>
      <c r="D33" t="s">
        <v>672</v>
      </c>
      <c r="E33" t="s">
        <v>673</v>
      </c>
      <c r="F33" t="s">
        <v>667</v>
      </c>
      <c r="G33" t="s">
        <v>674</v>
      </c>
      <c r="J33" t="s">
        <v>669</v>
      </c>
      <c r="K33" t="s">
        <v>675</v>
      </c>
      <c r="L33" t="s">
        <v>676</v>
      </c>
      <c r="N33" t="s">
        <v>68</v>
      </c>
    </row>
    <row r="34" spans="2:14" ht="10.5" customHeight="1">
      <c r="B34" t="s">
        <v>19</v>
      </c>
      <c r="C34">
        <v>26373889</v>
      </c>
      <c r="D34" t="s">
        <v>677</v>
      </c>
      <c r="E34" t="s">
        <v>678</v>
      </c>
      <c r="F34" t="s">
        <v>667</v>
      </c>
      <c r="G34" t="s">
        <v>679</v>
      </c>
      <c r="J34" t="s">
        <v>669</v>
      </c>
      <c r="K34" t="s">
        <v>680</v>
      </c>
      <c r="L34" t="s">
        <v>681</v>
      </c>
      <c r="N34" t="s">
        <v>68</v>
      </c>
    </row>
    <row r="35" spans="2:14" ht="10.5" customHeight="1">
      <c r="B35" t="s">
        <v>19</v>
      </c>
      <c r="C35">
        <v>26373886</v>
      </c>
      <c r="D35" t="s">
        <v>682</v>
      </c>
      <c r="E35" t="s">
        <v>683</v>
      </c>
      <c r="F35" t="s">
        <v>667</v>
      </c>
      <c r="G35" t="s">
        <v>684</v>
      </c>
      <c r="J35" t="s">
        <v>669</v>
      </c>
      <c r="K35" t="s">
        <v>685</v>
      </c>
      <c r="L35" t="s">
        <v>686</v>
      </c>
      <c r="N35" t="s">
        <v>68</v>
      </c>
    </row>
    <row r="36" spans="2:14" ht="10.5" customHeight="1">
      <c r="B36" t="s">
        <v>19</v>
      </c>
      <c r="C36">
        <v>26373880</v>
      </c>
      <c r="D36" t="s">
        <v>687</v>
      </c>
      <c r="E36" t="s">
        <v>688</v>
      </c>
      <c r="F36" t="s">
        <v>667</v>
      </c>
      <c r="G36" t="s">
        <v>689</v>
      </c>
      <c r="J36" t="s">
        <v>669</v>
      </c>
      <c r="K36" t="s">
        <v>690</v>
      </c>
      <c r="L36" t="s">
        <v>691</v>
      </c>
      <c r="N36" t="s">
        <v>68</v>
      </c>
    </row>
    <row r="37" spans="2:14" ht="10.5" customHeight="1">
      <c r="B37" t="s">
        <v>19</v>
      </c>
      <c r="C37">
        <v>26373883</v>
      </c>
      <c r="D37" t="s">
        <v>692</v>
      </c>
      <c r="E37" t="s">
        <v>693</v>
      </c>
      <c r="F37" t="s">
        <v>667</v>
      </c>
      <c r="G37" t="s">
        <v>694</v>
      </c>
      <c r="J37" t="s">
        <v>669</v>
      </c>
      <c r="K37" t="s">
        <v>695</v>
      </c>
      <c r="L37" t="s">
        <v>696</v>
      </c>
      <c r="N37" t="s">
        <v>68</v>
      </c>
    </row>
    <row r="38" spans="2:14" ht="10.5" customHeight="1">
      <c r="B38" t="s">
        <v>19</v>
      </c>
      <c r="C38">
        <v>31171422</v>
      </c>
      <c r="D38" t="s">
        <v>697</v>
      </c>
      <c r="E38" t="s">
        <v>698</v>
      </c>
      <c r="F38" t="s">
        <v>699</v>
      </c>
      <c r="G38" t="s">
        <v>700</v>
      </c>
      <c r="J38" t="s">
        <v>569</v>
      </c>
      <c r="K38" t="s">
        <v>701</v>
      </c>
      <c r="L38" t="s">
        <v>702</v>
      </c>
      <c r="N38" t="s">
        <v>68</v>
      </c>
    </row>
    <row r="39" spans="2:14" ht="10.5" customHeight="1">
      <c r="B39" t="s">
        <v>19</v>
      </c>
      <c r="C39">
        <v>31171422</v>
      </c>
      <c r="D39" t="s">
        <v>697</v>
      </c>
      <c r="E39" t="s">
        <v>698</v>
      </c>
      <c r="F39" t="s">
        <v>699</v>
      </c>
      <c r="G39" t="s">
        <v>700</v>
      </c>
      <c r="J39" t="s">
        <v>569</v>
      </c>
      <c r="K39" t="s">
        <v>703</v>
      </c>
      <c r="L39" t="s">
        <v>704</v>
      </c>
      <c r="N39" t="s">
        <v>68</v>
      </c>
    </row>
    <row r="40" spans="2:14" ht="10.5" customHeight="1">
      <c r="B40" t="s">
        <v>19</v>
      </c>
      <c r="C40">
        <v>31171422</v>
      </c>
      <c r="D40" t="s">
        <v>697</v>
      </c>
      <c r="E40" t="s">
        <v>698</v>
      </c>
      <c r="F40" t="s">
        <v>699</v>
      </c>
      <c r="G40" t="s">
        <v>700</v>
      </c>
      <c r="J40" t="s">
        <v>569</v>
      </c>
      <c r="K40" t="s">
        <v>705</v>
      </c>
      <c r="L40" t="s">
        <v>706</v>
      </c>
      <c r="N40" t="s">
        <v>68</v>
      </c>
    </row>
    <row r="41" spans="2:14" ht="10.5" customHeight="1">
      <c r="B41" t="s">
        <v>19</v>
      </c>
      <c r="C41">
        <v>31171422</v>
      </c>
      <c r="D41" t="s">
        <v>697</v>
      </c>
      <c r="E41" t="s">
        <v>698</v>
      </c>
      <c r="F41" t="s">
        <v>699</v>
      </c>
      <c r="G41" t="s">
        <v>700</v>
      </c>
      <c r="J41" t="s">
        <v>569</v>
      </c>
      <c r="K41" t="s">
        <v>707</v>
      </c>
      <c r="L41" t="s">
        <v>708</v>
      </c>
      <c r="N41" t="s">
        <v>68</v>
      </c>
    </row>
    <row r="42" spans="2:14" ht="10.5" customHeight="1">
      <c r="B42" t="s">
        <v>19</v>
      </c>
      <c r="C42">
        <v>31171422</v>
      </c>
      <c r="D42" t="s">
        <v>697</v>
      </c>
      <c r="E42" t="s">
        <v>698</v>
      </c>
      <c r="F42" t="s">
        <v>699</v>
      </c>
      <c r="G42" t="s">
        <v>700</v>
      </c>
      <c r="J42" t="s">
        <v>569</v>
      </c>
      <c r="K42" t="s">
        <v>709</v>
      </c>
      <c r="L42" t="s">
        <v>710</v>
      </c>
      <c r="N42" t="s">
        <v>68</v>
      </c>
    </row>
    <row r="43" spans="2:14" ht="10.5" customHeight="1">
      <c r="B43" t="s">
        <v>19</v>
      </c>
      <c r="C43">
        <v>31171422</v>
      </c>
      <c r="D43" t="s">
        <v>697</v>
      </c>
      <c r="E43" t="s">
        <v>698</v>
      </c>
      <c r="F43" t="s">
        <v>699</v>
      </c>
      <c r="G43" t="s">
        <v>700</v>
      </c>
      <c r="J43" t="s">
        <v>569</v>
      </c>
      <c r="K43" t="s">
        <v>711</v>
      </c>
      <c r="L43" t="s">
        <v>712</v>
      </c>
      <c r="N43" t="s">
        <v>68</v>
      </c>
    </row>
    <row r="44" spans="2:14" ht="10.5" customHeight="1">
      <c r="B44" t="s">
        <v>19</v>
      </c>
      <c r="C44">
        <v>31171422</v>
      </c>
      <c r="D44" t="s">
        <v>697</v>
      </c>
      <c r="E44" t="s">
        <v>698</v>
      </c>
      <c r="F44" t="s">
        <v>699</v>
      </c>
      <c r="G44" t="s">
        <v>700</v>
      </c>
      <c r="J44" t="s">
        <v>569</v>
      </c>
      <c r="K44" t="s">
        <v>713</v>
      </c>
      <c r="L44" t="s">
        <v>714</v>
      </c>
      <c r="N44" t="s">
        <v>68</v>
      </c>
    </row>
    <row r="45" spans="2:14" ht="10.5" customHeight="1">
      <c r="B45" t="s">
        <v>19</v>
      </c>
      <c r="C45">
        <v>31171422</v>
      </c>
      <c r="D45" t="s">
        <v>697</v>
      </c>
      <c r="E45" t="s">
        <v>698</v>
      </c>
      <c r="F45" t="s">
        <v>699</v>
      </c>
      <c r="G45" t="s">
        <v>700</v>
      </c>
      <c r="J45" t="s">
        <v>569</v>
      </c>
      <c r="K45" t="s">
        <v>715</v>
      </c>
      <c r="L45" t="s">
        <v>716</v>
      </c>
      <c r="N45" t="s">
        <v>68</v>
      </c>
    </row>
    <row r="46" spans="2:14" ht="10.5" customHeight="1">
      <c r="B46" t="s">
        <v>19</v>
      </c>
      <c r="C46">
        <v>31171422</v>
      </c>
      <c r="D46" t="s">
        <v>697</v>
      </c>
      <c r="E46" t="s">
        <v>698</v>
      </c>
      <c r="F46" t="s">
        <v>699</v>
      </c>
      <c r="G46" t="s">
        <v>700</v>
      </c>
      <c r="J46" t="s">
        <v>569</v>
      </c>
      <c r="K46" t="s">
        <v>717</v>
      </c>
      <c r="L46" t="s">
        <v>718</v>
      </c>
      <c r="N46" t="s">
        <v>68</v>
      </c>
    </row>
    <row r="47" spans="2:14" ht="10.5" customHeight="1">
      <c r="B47" t="s">
        <v>19</v>
      </c>
      <c r="C47">
        <v>31171422</v>
      </c>
      <c r="D47" t="s">
        <v>697</v>
      </c>
      <c r="E47" t="s">
        <v>698</v>
      </c>
      <c r="F47" t="s">
        <v>699</v>
      </c>
      <c r="G47" t="s">
        <v>700</v>
      </c>
      <c r="J47" t="s">
        <v>569</v>
      </c>
      <c r="K47" t="s">
        <v>719</v>
      </c>
      <c r="L47" t="s">
        <v>720</v>
      </c>
      <c r="N47" t="s">
        <v>68</v>
      </c>
    </row>
    <row r="48" spans="2:14" ht="10.5" customHeight="1">
      <c r="B48" t="s">
        <v>19</v>
      </c>
      <c r="C48">
        <v>31171422</v>
      </c>
      <c r="D48" t="s">
        <v>697</v>
      </c>
      <c r="E48" t="s">
        <v>698</v>
      </c>
      <c r="F48" t="s">
        <v>699</v>
      </c>
      <c r="G48" t="s">
        <v>700</v>
      </c>
      <c r="J48" t="s">
        <v>569</v>
      </c>
      <c r="K48" t="s">
        <v>721</v>
      </c>
      <c r="L48" t="s">
        <v>722</v>
      </c>
      <c r="N48" t="s">
        <v>68</v>
      </c>
    </row>
    <row r="49" spans="2:14" ht="10.5" customHeight="1">
      <c r="B49" t="s">
        <v>19</v>
      </c>
      <c r="C49">
        <v>31171422</v>
      </c>
      <c r="D49" t="s">
        <v>697</v>
      </c>
      <c r="E49" t="s">
        <v>698</v>
      </c>
      <c r="F49" t="s">
        <v>699</v>
      </c>
      <c r="G49" t="s">
        <v>700</v>
      </c>
      <c r="J49" t="s">
        <v>569</v>
      </c>
      <c r="K49" t="s">
        <v>723</v>
      </c>
      <c r="L49" t="s">
        <v>724</v>
      </c>
      <c r="N49" t="s">
        <v>68</v>
      </c>
    </row>
    <row r="50" spans="2:14" ht="10.5" customHeight="1">
      <c r="B50" t="s">
        <v>19</v>
      </c>
      <c r="C50">
        <v>31171422</v>
      </c>
      <c r="D50" t="s">
        <v>697</v>
      </c>
      <c r="E50" t="s">
        <v>698</v>
      </c>
      <c r="F50" t="s">
        <v>699</v>
      </c>
      <c r="G50" t="s">
        <v>700</v>
      </c>
      <c r="J50" t="s">
        <v>569</v>
      </c>
      <c r="K50" t="s">
        <v>725</v>
      </c>
      <c r="L50" t="s">
        <v>726</v>
      </c>
      <c r="N50" t="s">
        <v>68</v>
      </c>
    </row>
    <row r="51" spans="2:14" ht="10.5" customHeight="1">
      <c r="B51" t="s">
        <v>19</v>
      </c>
      <c r="C51">
        <v>31171422</v>
      </c>
      <c r="D51" t="s">
        <v>697</v>
      </c>
      <c r="E51" t="s">
        <v>698</v>
      </c>
      <c r="F51" t="s">
        <v>699</v>
      </c>
      <c r="G51" t="s">
        <v>700</v>
      </c>
      <c r="J51" t="s">
        <v>569</v>
      </c>
      <c r="K51" t="s">
        <v>727</v>
      </c>
      <c r="L51" t="s">
        <v>728</v>
      </c>
      <c r="N51" t="s">
        <v>68</v>
      </c>
    </row>
    <row r="52" spans="2:14" ht="10.5" customHeight="1">
      <c r="B52" t="s">
        <v>19</v>
      </c>
      <c r="C52">
        <v>31171422</v>
      </c>
      <c r="D52" t="s">
        <v>697</v>
      </c>
      <c r="E52" t="s">
        <v>698</v>
      </c>
      <c r="F52" t="s">
        <v>699</v>
      </c>
      <c r="G52" t="s">
        <v>700</v>
      </c>
      <c r="J52" t="s">
        <v>569</v>
      </c>
      <c r="K52" t="s">
        <v>729</v>
      </c>
      <c r="L52" t="s">
        <v>730</v>
      </c>
      <c r="N52" t="s">
        <v>68</v>
      </c>
    </row>
    <row r="53" spans="2:14" ht="10.5" customHeight="1">
      <c r="B53" t="s">
        <v>19</v>
      </c>
      <c r="C53">
        <v>31171422</v>
      </c>
      <c r="D53" t="s">
        <v>697</v>
      </c>
      <c r="E53" t="s">
        <v>698</v>
      </c>
      <c r="F53" t="s">
        <v>699</v>
      </c>
      <c r="G53" t="s">
        <v>700</v>
      </c>
      <c r="J53" t="s">
        <v>569</v>
      </c>
      <c r="K53" t="s">
        <v>731</v>
      </c>
      <c r="L53" t="s">
        <v>732</v>
      </c>
      <c r="N53" t="s">
        <v>68</v>
      </c>
    </row>
    <row r="54" spans="2:14" ht="10.5" customHeight="1">
      <c r="B54" t="s">
        <v>19</v>
      </c>
      <c r="C54">
        <v>31171422</v>
      </c>
      <c r="D54" t="s">
        <v>697</v>
      </c>
      <c r="E54" t="s">
        <v>698</v>
      </c>
      <c r="F54" t="s">
        <v>699</v>
      </c>
      <c r="G54" t="s">
        <v>700</v>
      </c>
      <c r="J54" t="s">
        <v>569</v>
      </c>
      <c r="K54" t="s">
        <v>733</v>
      </c>
      <c r="L54" t="s">
        <v>734</v>
      </c>
      <c r="N54" t="s">
        <v>68</v>
      </c>
    </row>
    <row r="55" spans="2:14" ht="10.5" customHeight="1">
      <c r="B55" t="s">
        <v>19</v>
      </c>
      <c r="C55">
        <v>31171422</v>
      </c>
      <c r="D55" t="s">
        <v>697</v>
      </c>
      <c r="E55" t="s">
        <v>698</v>
      </c>
      <c r="F55" t="s">
        <v>699</v>
      </c>
      <c r="G55" t="s">
        <v>700</v>
      </c>
      <c r="J55" t="s">
        <v>569</v>
      </c>
      <c r="K55" t="s">
        <v>627</v>
      </c>
      <c r="L55" t="s">
        <v>735</v>
      </c>
      <c r="N55" t="s">
        <v>68</v>
      </c>
    </row>
    <row r="56" spans="2:14" ht="10.5" customHeight="1">
      <c r="B56" t="s">
        <v>19</v>
      </c>
      <c r="C56">
        <v>31171422</v>
      </c>
      <c r="D56" t="s">
        <v>697</v>
      </c>
      <c r="E56" t="s">
        <v>698</v>
      </c>
      <c r="F56" t="s">
        <v>699</v>
      </c>
      <c r="G56" t="s">
        <v>700</v>
      </c>
      <c r="J56" t="s">
        <v>569</v>
      </c>
      <c r="K56" t="s">
        <v>736</v>
      </c>
      <c r="L56" t="s">
        <v>737</v>
      </c>
      <c r="N56" t="s">
        <v>68</v>
      </c>
    </row>
    <row r="57" spans="2:14" ht="10.5" customHeight="1">
      <c r="B57" t="s">
        <v>19</v>
      </c>
      <c r="C57">
        <v>31171422</v>
      </c>
      <c r="D57" t="s">
        <v>697</v>
      </c>
      <c r="E57" t="s">
        <v>698</v>
      </c>
      <c r="F57" t="s">
        <v>699</v>
      </c>
      <c r="G57" t="s">
        <v>700</v>
      </c>
      <c r="J57" t="s">
        <v>569</v>
      </c>
      <c r="K57" t="s">
        <v>738</v>
      </c>
      <c r="L57" t="s">
        <v>739</v>
      </c>
      <c r="N57" t="s">
        <v>68</v>
      </c>
    </row>
    <row r="58" spans="2:14" ht="10.5" customHeight="1">
      <c r="B58" t="s">
        <v>19</v>
      </c>
      <c r="C58">
        <v>31171422</v>
      </c>
      <c r="D58" t="s">
        <v>697</v>
      </c>
      <c r="E58" t="s">
        <v>698</v>
      </c>
      <c r="F58" t="s">
        <v>699</v>
      </c>
      <c r="G58" t="s">
        <v>700</v>
      </c>
      <c r="J58" t="s">
        <v>569</v>
      </c>
      <c r="K58" t="s">
        <v>740</v>
      </c>
      <c r="L58" t="s">
        <v>741</v>
      </c>
      <c r="N58" t="s">
        <v>68</v>
      </c>
    </row>
    <row r="59" spans="2:14" ht="10.5" customHeight="1">
      <c r="B59" t="s">
        <v>19</v>
      </c>
      <c r="C59">
        <v>30842533</v>
      </c>
      <c r="D59" t="s">
        <v>742</v>
      </c>
      <c r="E59" t="s">
        <v>743</v>
      </c>
      <c r="F59" t="s">
        <v>744</v>
      </c>
      <c r="G59" t="s">
        <v>745</v>
      </c>
      <c r="J59" t="s">
        <v>572</v>
      </c>
      <c r="K59" t="s">
        <v>746</v>
      </c>
      <c r="L59" t="s">
        <v>747</v>
      </c>
      <c r="N59" t="s">
        <v>68</v>
      </c>
    </row>
    <row r="60" spans="2:14" ht="10.5" customHeight="1">
      <c r="B60" t="s">
        <v>19</v>
      </c>
      <c r="C60">
        <v>30842533</v>
      </c>
      <c r="D60" t="s">
        <v>742</v>
      </c>
      <c r="E60" t="s">
        <v>743</v>
      </c>
      <c r="F60" t="s">
        <v>744</v>
      </c>
      <c r="G60" t="s">
        <v>745</v>
      </c>
      <c r="J60" t="s">
        <v>572</v>
      </c>
      <c r="K60" t="s">
        <v>748</v>
      </c>
      <c r="L60" t="s">
        <v>749</v>
      </c>
      <c r="N60" t="s">
        <v>68</v>
      </c>
    </row>
    <row r="61" spans="2:14" ht="10.5" customHeight="1">
      <c r="B61" t="s">
        <v>19</v>
      </c>
      <c r="C61">
        <v>30842533</v>
      </c>
      <c r="D61" t="s">
        <v>742</v>
      </c>
      <c r="E61" t="s">
        <v>743</v>
      </c>
      <c r="F61" t="s">
        <v>744</v>
      </c>
      <c r="G61" t="s">
        <v>745</v>
      </c>
      <c r="J61" t="s">
        <v>572</v>
      </c>
      <c r="K61" t="s">
        <v>750</v>
      </c>
      <c r="L61" t="s">
        <v>751</v>
      </c>
      <c r="N61" t="s">
        <v>68</v>
      </c>
    </row>
    <row r="62" spans="2:14" ht="10.5" customHeight="1">
      <c r="B62" t="s">
        <v>19</v>
      </c>
      <c r="C62">
        <v>30842533</v>
      </c>
      <c r="D62" t="s">
        <v>742</v>
      </c>
      <c r="E62" t="s">
        <v>743</v>
      </c>
      <c r="F62" t="s">
        <v>744</v>
      </c>
      <c r="G62" t="s">
        <v>745</v>
      </c>
      <c r="J62" t="s">
        <v>572</v>
      </c>
      <c r="K62" t="s">
        <v>752</v>
      </c>
      <c r="L62" t="s">
        <v>753</v>
      </c>
      <c r="N62" t="s">
        <v>68</v>
      </c>
    </row>
    <row r="63" spans="2:14" ht="10.5" customHeight="1">
      <c r="B63" t="s">
        <v>19</v>
      </c>
      <c r="C63">
        <v>30842533</v>
      </c>
      <c r="D63" t="s">
        <v>742</v>
      </c>
      <c r="E63" t="s">
        <v>743</v>
      </c>
      <c r="F63" t="s">
        <v>744</v>
      </c>
      <c r="G63" t="s">
        <v>745</v>
      </c>
      <c r="J63" t="s">
        <v>572</v>
      </c>
      <c r="K63" t="s">
        <v>754</v>
      </c>
      <c r="L63" t="s">
        <v>755</v>
      </c>
      <c r="N63" t="s">
        <v>68</v>
      </c>
    </row>
    <row r="64" spans="2:14" ht="10.5" customHeight="1">
      <c r="B64" t="s">
        <v>19</v>
      </c>
      <c r="C64">
        <v>30842533</v>
      </c>
      <c r="D64" t="s">
        <v>742</v>
      </c>
      <c r="E64" t="s">
        <v>743</v>
      </c>
      <c r="F64" t="s">
        <v>744</v>
      </c>
      <c r="G64" t="s">
        <v>745</v>
      </c>
      <c r="J64" t="s">
        <v>572</v>
      </c>
      <c r="K64" t="s">
        <v>756</v>
      </c>
      <c r="L64" t="s">
        <v>757</v>
      </c>
      <c r="N64" t="s">
        <v>68</v>
      </c>
    </row>
    <row r="65" spans="2:14" ht="10.5" customHeight="1">
      <c r="B65" t="s">
        <v>19</v>
      </c>
      <c r="C65">
        <v>30842533</v>
      </c>
      <c r="D65" t="s">
        <v>742</v>
      </c>
      <c r="E65" t="s">
        <v>743</v>
      </c>
      <c r="F65" t="s">
        <v>744</v>
      </c>
      <c r="G65" t="s">
        <v>745</v>
      </c>
      <c r="J65" t="s">
        <v>572</v>
      </c>
      <c r="K65" t="s">
        <v>758</v>
      </c>
      <c r="L65" t="s">
        <v>759</v>
      </c>
      <c r="N65" t="s">
        <v>68</v>
      </c>
    </row>
    <row r="66" spans="2:14" ht="10.5" customHeight="1">
      <c r="B66" t="s">
        <v>19</v>
      </c>
      <c r="C66">
        <v>30842533</v>
      </c>
      <c r="D66" t="s">
        <v>742</v>
      </c>
      <c r="E66" t="s">
        <v>743</v>
      </c>
      <c r="F66" t="s">
        <v>744</v>
      </c>
      <c r="G66" t="s">
        <v>745</v>
      </c>
      <c r="J66" t="s">
        <v>572</v>
      </c>
      <c r="K66" t="s">
        <v>760</v>
      </c>
      <c r="L66" t="s">
        <v>761</v>
      </c>
      <c r="N66" t="s">
        <v>68</v>
      </c>
    </row>
    <row r="67" spans="2:14" ht="10.5" customHeight="1">
      <c r="B67" t="s">
        <v>19</v>
      </c>
      <c r="C67">
        <v>30842533</v>
      </c>
      <c r="D67" t="s">
        <v>742</v>
      </c>
      <c r="E67" t="s">
        <v>743</v>
      </c>
      <c r="F67" t="s">
        <v>744</v>
      </c>
      <c r="G67" t="s">
        <v>745</v>
      </c>
      <c r="J67" t="s">
        <v>572</v>
      </c>
      <c r="K67" t="s">
        <v>762</v>
      </c>
      <c r="L67" t="s">
        <v>763</v>
      </c>
      <c r="N67" t="s">
        <v>68</v>
      </c>
    </row>
    <row r="68" spans="2:14" ht="10.5" customHeight="1">
      <c r="B68" t="s">
        <v>19</v>
      </c>
      <c r="C68">
        <v>30991776</v>
      </c>
      <c r="D68" t="s">
        <v>764</v>
      </c>
      <c r="E68" t="s">
        <v>765</v>
      </c>
      <c r="F68" t="s">
        <v>766</v>
      </c>
      <c r="G68" t="s">
        <v>767</v>
      </c>
      <c r="J68" t="s">
        <v>768</v>
      </c>
      <c r="K68" t="s">
        <v>769</v>
      </c>
      <c r="L68" t="s">
        <v>770</v>
      </c>
      <c r="N68" t="s">
        <v>68</v>
      </c>
    </row>
    <row r="69" spans="2:14" ht="10.5" customHeight="1">
      <c r="B69" t="s">
        <v>19</v>
      </c>
      <c r="C69">
        <v>30991776</v>
      </c>
      <c r="D69" t="s">
        <v>764</v>
      </c>
      <c r="E69" t="s">
        <v>765</v>
      </c>
      <c r="F69" t="s">
        <v>766</v>
      </c>
      <c r="G69" t="s">
        <v>767</v>
      </c>
      <c r="J69" t="s">
        <v>768</v>
      </c>
      <c r="K69" t="s">
        <v>771</v>
      </c>
      <c r="L69" t="s">
        <v>772</v>
      </c>
      <c r="N69" t="s">
        <v>68</v>
      </c>
    </row>
    <row r="70" spans="2:14" ht="10.5" customHeight="1">
      <c r="B70" t="s">
        <v>19</v>
      </c>
      <c r="C70">
        <v>30991776</v>
      </c>
      <c r="D70" t="s">
        <v>764</v>
      </c>
      <c r="E70" t="s">
        <v>765</v>
      </c>
      <c r="F70" t="s">
        <v>766</v>
      </c>
      <c r="G70" t="s">
        <v>767</v>
      </c>
      <c r="J70" t="s">
        <v>768</v>
      </c>
      <c r="K70" t="s">
        <v>773</v>
      </c>
      <c r="L70" t="s">
        <v>774</v>
      </c>
      <c r="N70" t="s">
        <v>68</v>
      </c>
    </row>
    <row r="71" spans="2:14" ht="10.5" customHeight="1">
      <c r="B71" t="s">
        <v>19</v>
      </c>
      <c r="C71">
        <v>30991776</v>
      </c>
      <c r="D71" t="s">
        <v>764</v>
      </c>
      <c r="E71" t="s">
        <v>765</v>
      </c>
      <c r="F71" t="s">
        <v>766</v>
      </c>
      <c r="G71" t="s">
        <v>767</v>
      </c>
      <c r="J71" t="s">
        <v>768</v>
      </c>
      <c r="K71" t="s">
        <v>775</v>
      </c>
      <c r="L71" t="s">
        <v>776</v>
      </c>
      <c r="N71" t="s">
        <v>68</v>
      </c>
    </row>
    <row r="72" spans="2:14" ht="10.5" customHeight="1">
      <c r="B72" t="s">
        <v>19</v>
      </c>
      <c r="C72">
        <v>30991776</v>
      </c>
      <c r="D72" t="s">
        <v>764</v>
      </c>
      <c r="E72" t="s">
        <v>765</v>
      </c>
      <c r="F72" t="s">
        <v>766</v>
      </c>
      <c r="G72" t="s">
        <v>767</v>
      </c>
      <c r="J72" t="s">
        <v>768</v>
      </c>
      <c r="K72" t="s">
        <v>777</v>
      </c>
      <c r="L72" t="s">
        <v>778</v>
      </c>
      <c r="N72" t="s">
        <v>68</v>
      </c>
    </row>
    <row r="73" spans="2:14" ht="10.5" customHeight="1">
      <c r="B73" t="s">
        <v>19</v>
      </c>
      <c r="C73">
        <v>30991776</v>
      </c>
      <c r="D73" t="s">
        <v>764</v>
      </c>
      <c r="E73" t="s">
        <v>765</v>
      </c>
      <c r="F73" t="s">
        <v>766</v>
      </c>
      <c r="G73" t="s">
        <v>767</v>
      </c>
      <c r="J73" t="s">
        <v>768</v>
      </c>
      <c r="K73" t="s">
        <v>779</v>
      </c>
      <c r="L73" t="s">
        <v>780</v>
      </c>
      <c r="N73" t="s">
        <v>68</v>
      </c>
    </row>
    <row r="74" spans="2:14" ht="10.5" customHeight="1">
      <c r="B74" t="s">
        <v>19</v>
      </c>
      <c r="C74">
        <v>30991776</v>
      </c>
      <c r="D74" t="s">
        <v>764</v>
      </c>
      <c r="E74" t="s">
        <v>765</v>
      </c>
      <c r="F74" t="s">
        <v>766</v>
      </c>
      <c r="G74" t="s">
        <v>767</v>
      </c>
      <c r="J74" t="s">
        <v>768</v>
      </c>
      <c r="K74" t="s">
        <v>781</v>
      </c>
      <c r="L74" t="s">
        <v>782</v>
      </c>
      <c r="N74" t="s">
        <v>68</v>
      </c>
    </row>
    <row r="75" spans="2:14" ht="10.5" customHeight="1">
      <c r="B75" t="s">
        <v>19</v>
      </c>
      <c r="C75">
        <v>30991776</v>
      </c>
      <c r="D75" t="s">
        <v>764</v>
      </c>
      <c r="E75" t="s">
        <v>765</v>
      </c>
      <c r="F75" t="s">
        <v>766</v>
      </c>
      <c r="G75" t="s">
        <v>767</v>
      </c>
      <c r="J75" t="s">
        <v>768</v>
      </c>
      <c r="K75" t="s">
        <v>783</v>
      </c>
      <c r="L75" t="s">
        <v>784</v>
      </c>
      <c r="N75" t="s">
        <v>68</v>
      </c>
    </row>
    <row r="76" spans="2:14" ht="10.5" customHeight="1">
      <c r="B76" t="s">
        <v>19</v>
      </c>
      <c r="C76">
        <v>30991776</v>
      </c>
      <c r="D76" t="s">
        <v>764</v>
      </c>
      <c r="E76" t="s">
        <v>765</v>
      </c>
      <c r="F76" t="s">
        <v>766</v>
      </c>
      <c r="G76" t="s">
        <v>767</v>
      </c>
      <c r="J76" t="s">
        <v>768</v>
      </c>
      <c r="K76" t="s">
        <v>785</v>
      </c>
      <c r="L76" t="s">
        <v>786</v>
      </c>
      <c r="N76" t="s">
        <v>68</v>
      </c>
    </row>
    <row r="77" spans="2:14" ht="10.5" customHeight="1">
      <c r="B77" t="s">
        <v>19</v>
      </c>
      <c r="C77">
        <v>30991776</v>
      </c>
      <c r="D77" t="s">
        <v>764</v>
      </c>
      <c r="E77" t="s">
        <v>765</v>
      </c>
      <c r="F77" t="s">
        <v>766</v>
      </c>
      <c r="G77" t="s">
        <v>767</v>
      </c>
      <c r="J77" t="s">
        <v>768</v>
      </c>
      <c r="K77" t="s">
        <v>787</v>
      </c>
      <c r="L77" t="s">
        <v>788</v>
      </c>
      <c r="N77" t="s">
        <v>68</v>
      </c>
    </row>
    <row r="78" spans="2:14" ht="10.5" customHeight="1">
      <c r="B78" t="s">
        <v>19</v>
      </c>
      <c r="C78">
        <v>30991776</v>
      </c>
      <c r="D78" t="s">
        <v>764</v>
      </c>
      <c r="E78" t="s">
        <v>765</v>
      </c>
      <c r="F78" t="s">
        <v>766</v>
      </c>
      <c r="G78" t="s">
        <v>767</v>
      </c>
      <c r="J78" t="s">
        <v>768</v>
      </c>
      <c r="K78" t="s">
        <v>789</v>
      </c>
      <c r="L78" t="s">
        <v>790</v>
      </c>
      <c r="N78" t="s">
        <v>68</v>
      </c>
    </row>
    <row r="79" spans="2:14" ht="10.5" customHeight="1">
      <c r="B79" t="s">
        <v>19</v>
      </c>
      <c r="C79">
        <v>31040844</v>
      </c>
      <c r="D79" t="s">
        <v>791</v>
      </c>
      <c r="E79" t="s">
        <v>792</v>
      </c>
      <c r="F79" t="s">
        <v>793</v>
      </c>
      <c r="G79" t="s">
        <v>794</v>
      </c>
      <c r="J79" t="s">
        <v>795</v>
      </c>
      <c r="K79" t="s">
        <v>796</v>
      </c>
      <c r="L79" t="s">
        <v>797</v>
      </c>
      <c r="N79" t="s">
        <v>68</v>
      </c>
    </row>
    <row r="80" spans="2:14" ht="10.5" customHeight="1">
      <c r="B80" t="s">
        <v>19</v>
      </c>
      <c r="C80">
        <v>30990618</v>
      </c>
      <c r="D80" t="s">
        <v>798</v>
      </c>
      <c r="E80" t="s">
        <v>799</v>
      </c>
      <c r="F80" t="s">
        <v>800</v>
      </c>
      <c r="G80" t="s">
        <v>801</v>
      </c>
      <c r="J80" t="s">
        <v>802</v>
      </c>
      <c r="K80" t="s">
        <v>803</v>
      </c>
      <c r="L80" t="s">
        <v>804</v>
      </c>
      <c r="N80" t="s">
        <v>68</v>
      </c>
    </row>
    <row r="81" spans="2:14" ht="10.5" customHeight="1">
      <c r="B81" t="s">
        <v>19</v>
      </c>
      <c r="C81">
        <v>30990618</v>
      </c>
      <c r="D81" t="s">
        <v>798</v>
      </c>
      <c r="E81" t="s">
        <v>799</v>
      </c>
      <c r="F81" t="s">
        <v>800</v>
      </c>
      <c r="G81" t="s">
        <v>801</v>
      </c>
      <c r="J81" t="s">
        <v>802</v>
      </c>
      <c r="K81" t="s">
        <v>805</v>
      </c>
      <c r="L81" t="s">
        <v>806</v>
      </c>
      <c r="N81" t="s">
        <v>68</v>
      </c>
    </row>
    <row r="82" spans="2:14" ht="10.5" customHeight="1">
      <c r="B82" t="s">
        <v>19</v>
      </c>
      <c r="C82">
        <v>30990618</v>
      </c>
      <c r="D82" t="s">
        <v>798</v>
      </c>
      <c r="E82" t="s">
        <v>799</v>
      </c>
      <c r="F82" t="s">
        <v>800</v>
      </c>
      <c r="G82" t="s">
        <v>801</v>
      </c>
      <c r="J82" t="s">
        <v>802</v>
      </c>
      <c r="K82" t="s">
        <v>807</v>
      </c>
      <c r="L82" t="s">
        <v>808</v>
      </c>
      <c r="N82" t="s">
        <v>68</v>
      </c>
    </row>
    <row r="83" spans="2:14" ht="10.5" customHeight="1">
      <c r="B83" t="s">
        <v>19</v>
      </c>
      <c r="C83">
        <v>30990618</v>
      </c>
      <c r="D83" t="s">
        <v>798</v>
      </c>
      <c r="E83" t="s">
        <v>799</v>
      </c>
      <c r="F83" t="s">
        <v>800</v>
      </c>
      <c r="G83" t="s">
        <v>801</v>
      </c>
      <c r="J83" t="s">
        <v>802</v>
      </c>
      <c r="K83" t="s">
        <v>809</v>
      </c>
      <c r="L83" t="s">
        <v>810</v>
      </c>
      <c r="N83" t="s">
        <v>68</v>
      </c>
    </row>
    <row r="84" spans="2:14" ht="10.5" customHeight="1">
      <c r="B84" t="s">
        <v>19</v>
      </c>
      <c r="C84">
        <v>30990618</v>
      </c>
      <c r="D84" t="s">
        <v>798</v>
      </c>
      <c r="E84" t="s">
        <v>799</v>
      </c>
      <c r="F84" t="s">
        <v>800</v>
      </c>
      <c r="G84" t="s">
        <v>801</v>
      </c>
      <c r="J84" t="s">
        <v>802</v>
      </c>
      <c r="K84" t="s">
        <v>811</v>
      </c>
      <c r="L84" t="s">
        <v>812</v>
      </c>
      <c r="N84" t="s">
        <v>68</v>
      </c>
    </row>
    <row r="85" spans="2:14" ht="10.5" customHeight="1">
      <c r="B85" t="s">
        <v>19</v>
      </c>
      <c r="C85">
        <v>30990618</v>
      </c>
      <c r="D85" t="s">
        <v>798</v>
      </c>
      <c r="E85" t="s">
        <v>799</v>
      </c>
      <c r="F85" t="s">
        <v>800</v>
      </c>
      <c r="G85" t="s">
        <v>801</v>
      </c>
      <c r="J85" t="s">
        <v>802</v>
      </c>
      <c r="K85" t="s">
        <v>813</v>
      </c>
      <c r="L85" t="s">
        <v>814</v>
      </c>
      <c r="N85" t="s">
        <v>68</v>
      </c>
    </row>
    <row r="86" spans="2:14" ht="10.5" customHeight="1">
      <c r="B86" t="s">
        <v>19</v>
      </c>
      <c r="C86">
        <v>30985438</v>
      </c>
      <c r="D86" t="s">
        <v>815</v>
      </c>
      <c r="E86" t="s">
        <v>816</v>
      </c>
      <c r="F86" t="s">
        <v>817</v>
      </c>
      <c r="G86" t="s">
        <v>818</v>
      </c>
      <c r="J86" t="s">
        <v>566</v>
      </c>
      <c r="K86" t="s">
        <v>819</v>
      </c>
      <c r="L86" t="s">
        <v>820</v>
      </c>
      <c r="N86" t="s">
        <v>68</v>
      </c>
    </row>
    <row r="87" spans="2:14" ht="10.5" customHeight="1">
      <c r="B87" t="s">
        <v>19</v>
      </c>
      <c r="C87">
        <v>30985438</v>
      </c>
      <c r="D87" t="s">
        <v>815</v>
      </c>
      <c r="E87" t="s">
        <v>816</v>
      </c>
      <c r="F87" t="s">
        <v>817</v>
      </c>
      <c r="G87" t="s">
        <v>818</v>
      </c>
      <c r="J87" t="s">
        <v>566</v>
      </c>
      <c r="K87" t="s">
        <v>821</v>
      </c>
      <c r="L87" t="s">
        <v>822</v>
      </c>
      <c r="N87" t="s">
        <v>68</v>
      </c>
    </row>
    <row r="88" spans="2:14" ht="10.5" customHeight="1">
      <c r="B88" t="s">
        <v>19</v>
      </c>
      <c r="C88">
        <v>30985438</v>
      </c>
      <c r="D88" t="s">
        <v>815</v>
      </c>
      <c r="E88" t="s">
        <v>816</v>
      </c>
      <c r="F88" t="s">
        <v>817</v>
      </c>
      <c r="G88" t="s">
        <v>818</v>
      </c>
      <c r="J88" t="s">
        <v>566</v>
      </c>
      <c r="K88" t="s">
        <v>823</v>
      </c>
      <c r="L88" t="s">
        <v>824</v>
      </c>
      <c r="N88" t="s">
        <v>68</v>
      </c>
    </row>
    <row r="89" spans="2:14" ht="10.5" customHeight="1">
      <c r="B89" t="s">
        <v>19</v>
      </c>
      <c r="C89">
        <v>30985438</v>
      </c>
      <c r="D89" t="s">
        <v>815</v>
      </c>
      <c r="E89" t="s">
        <v>816</v>
      </c>
      <c r="F89" t="s">
        <v>817</v>
      </c>
      <c r="G89" t="s">
        <v>818</v>
      </c>
      <c r="J89" t="s">
        <v>566</v>
      </c>
      <c r="K89" t="s">
        <v>825</v>
      </c>
      <c r="L89" t="s">
        <v>826</v>
      </c>
      <c r="N89" t="s">
        <v>68</v>
      </c>
    </row>
    <row r="90" spans="2:14" ht="10.5" customHeight="1">
      <c r="B90" t="s">
        <v>19</v>
      </c>
      <c r="C90">
        <v>30985438</v>
      </c>
      <c r="D90" t="s">
        <v>815</v>
      </c>
      <c r="E90" t="s">
        <v>816</v>
      </c>
      <c r="F90" t="s">
        <v>817</v>
      </c>
      <c r="G90" t="s">
        <v>818</v>
      </c>
      <c r="J90" t="s">
        <v>566</v>
      </c>
      <c r="K90" t="s">
        <v>567</v>
      </c>
      <c r="L90" t="s">
        <v>568</v>
      </c>
      <c r="N90" t="s">
        <v>68</v>
      </c>
    </row>
    <row r="91" spans="2:14" ht="10.5" customHeight="1">
      <c r="B91" t="s">
        <v>19</v>
      </c>
      <c r="C91">
        <v>30985438</v>
      </c>
      <c r="D91" t="s">
        <v>815</v>
      </c>
      <c r="E91" t="s">
        <v>816</v>
      </c>
      <c r="F91" t="s">
        <v>817</v>
      </c>
      <c r="G91" t="s">
        <v>818</v>
      </c>
      <c r="J91" t="s">
        <v>566</v>
      </c>
      <c r="K91" t="s">
        <v>827</v>
      </c>
      <c r="L91" t="s">
        <v>828</v>
      </c>
      <c r="N91" t="s">
        <v>68</v>
      </c>
    </row>
    <row r="92" spans="2:14" ht="10.5" customHeight="1">
      <c r="B92" t="s">
        <v>19</v>
      </c>
      <c r="C92">
        <v>30345653</v>
      </c>
      <c r="D92" t="s">
        <v>829</v>
      </c>
      <c r="E92" t="s">
        <v>830</v>
      </c>
      <c r="F92" t="s">
        <v>831</v>
      </c>
      <c r="G92" t="s">
        <v>832</v>
      </c>
      <c r="J92" t="s">
        <v>833</v>
      </c>
      <c r="K92" t="s">
        <v>834</v>
      </c>
      <c r="L92" t="s">
        <v>835</v>
      </c>
      <c r="N92" t="s">
        <v>68</v>
      </c>
    </row>
    <row r="93" spans="2:14" ht="10.5" customHeight="1">
      <c r="B93" t="s">
        <v>19</v>
      </c>
      <c r="C93">
        <v>30345653</v>
      </c>
      <c r="D93" t="s">
        <v>829</v>
      </c>
      <c r="E93" t="s">
        <v>830</v>
      </c>
      <c r="F93" t="s">
        <v>831</v>
      </c>
      <c r="G93" t="s">
        <v>832</v>
      </c>
      <c r="J93" t="s">
        <v>833</v>
      </c>
      <c r="K93" t="s">
        <v>836</v>
      </c>
      <c r="L93" t="s">
        <v>837</v>
      </c>
      <c r="N93" t="s">
        <v>68</v>
      </c>
    </row>
    <row r="94" spans="2:14" ht="10.5" customHeight="1">
      <c r="B94" t="s">
        <v>19</v>
      </c>
      <c r="C94">
        <v>30345653</v>
      </c>
      <c r="D94" t="s">
        <v>829</v>
      </c>
      <c r="E94" t="s">
        <v>830</v>
      </c>
      <c r="F94" t="s">
        <v>831</v>
      </c>
      <c r="G94" t="s">
        <v>832</v>
      </c>
      <c r="J94" t="s">
        <v>833</v>
      </c>
      <c r="K94" t="s">
        <v>838</v>
      </c>
      <c r="L94" t="s">
        <v>839</v>
      </c>
      <c r="N94" t="s">
        <v>68</v>
      </c>
    </row>
    <row r="95" spans="2:14" ht="10.5" customHeight="1">
      <c r="B95" t="s">
        <v>19</v>
      </c>
      <c r="C95">
        <v>30345653</v>
      </c>
      <c r="D95" t="s">
        <v>829</v>
      </c>
      <c r="E95" t="s">
        <v>830</v>
      </c>
      <c r="F95" t="s">
        <v>831</v>
      </c>
      <c r="G95" t="s">
        <v>832</v>
      </c>
      <c r="J95" t="s">
        <v>833</v>
      </c>
      <c r="K95" t="s">
        <v>840</v>
      </c>
      <c r="L95" t="s">
        <v>841</v>
      </c>
      <c r="N95" t="s">
        <v>68</v>
      </c>
    </row>
    <row r="96" spans="2:14" ht="10.5" customHeight="1">
      <c r="B96" t="s">
        <v>19</v>
      </c>
      <c r="C96">
        <v>30345653</v>
      </c>
      <c r="D96" t="s">
        <v>829</v>
      </c>
      <c r="E96" t="s">
        <v>830</v>
      </c>
      <c r="F96" t="s">
        <v>831</v>
      </c>
      <c r="G96" t="s">
        <v>832</v>
      </c>
      <c r="J96" t="s">
        <v>833</v>
      </c>
      <c r="K96" t="s">
        <v>842</v>
      </c>
      <c r="L96" t="s">
        <v>843</v>
      </c>
      <c r="N96" t="s">
        <v>68</v>
      </c>
    </row>
    <row r="97" spans="2:14" ht="10.5" customHeight="1">
      <c r="B97" t="s">
        <v>19</v>
      </c>
      <c r="C97">
        <v>30345653</v>
      </c>
      <c r="D97" t="s">
        <v>829</v>
      </c>
      <c r="E97" t="s">
        <v>830</v>
      </c>
      <c r="F97" t="s">
        <v>831</v>
      </c>
      <c r="G97" t="s">
        <v>832</v>
      </c>
      <c r="J97" t="s">
        <v>833</v>
      </c>
      <c r="K97" t="s">
        <v>844</v>
      </c>
      <c r="L97" t="s">
        <v>845</v>
      </c>
      <c r="N97" t="s">
        <v>68</v>
      </c>
    </row>
    <row r="98" spans="2:14" ht="10.5" customHeight="1">
      <c r="B98" t="s">
        <v>19</v>
      </c>
      <c r="C98">
        <v>30345653</v>
      </c>
      <c r="D98" t="s">
        <v>829</v>
      </c>
      <c r="E98" t="s">
        <v>830</v>
      </c>
      <c r="F98" t="s">
        <v>831</v>
      </c>
      <c r="G98" t="s">
        <v>832</v>
      </c>
      <c r="J98" t="s">
        <v>833</v>
      </c>
      <c r="K98" t="s">
        <v>846</v>
      </c>
      <c r="L98" t="s">
        <v>847</v>
      </c>
      <c r="N98" t="s">
        <v>68</v>
      </c>
    </row>
    <row r="99" spans="2:14" ht="10.5" customHeight="1">
      <c r="B99" t="s">
        <v>19</v>
      </c>
      <c r="C99">
        <v>30345653</v>
      </c>
      <c r="D99" t="s">
        <v>829</v>
      </c>
      <c r="E99" t="s">
        <v>830</v>
      </c>
      <c r="F99" t="s">
        <v>831</v>
      </c>
      <c r="G99" t="s">
        <v>832</v>
      </c>
      <c r="J99" t="s">
        <v>833</v>
      </c>
      <c r="K99" t="s">
        <v>848</v>
      </c>
      <c r="L99" t="s">
        <v>849</v>
      </c>
      <c r="N99" t="s">
        <v>68</v>
      </c>
    </row>
    <row r="100" spans="2:14" ht="10.5" customHeight="1">
      <c r="B100" t="s">
        <v>19</v>
      </c>
      <c r="C100">
        <v>30345653</v>
      </c>
      <c r="D100" t="s">
        <v>829</v>
      </c>
      <c r="E100" t="s">
        <v>830</v>
      </c>
      <c r="F100" t="s">
        <v>831</v>
      </c>
      <c r="G100" t="s">
        <v>832</v>
      </c>
      <c r="J100" t="s">
        <v>833</v>
      </c>
      <c r="K100" t="s">
        <v>850</v>
      </c>
      <c r="L100" t="s">
        <v>851</v>
      </c>
      <c r="N100" t="s">
        <v>68</v>
      </c>
    </row>
    <row r="101" spans="2:14" ht="10.5" customHeight="1">
      <c r="B101" t="s">
        <v>19</v>
      </c>
      <c r="C101">
        <v>30345653</v>
      </c>
      <c r="D101" t="s">
        <v>829</v>
      </c>
      <c r="E101" t="s">
        <v>830</v>
      </c>
      <c r="F101" t="s">
        <v>831</v>
      </c>
      <c r="G101" t="s">
        <v>832</v>
      </c>
      <c r="J101" t="s">
        <v>833</v>
      </c>
      <c r="K101" t="s">
        <v>852</v>
      </c>
      <c r="L101" t="s">
        <v>853</v>
      </c>
      <c r="N101" t="s">
        <v>68</v>
      </c>
    </row>
    <row r="102" spans="2:14" ht="10.5" customHeight="1">
      <c r="B102" t="s">
        <v>19</v>
      </c>
      <c r="C102">
        <v>26358622</v>
      </c>
      <c r="D102" t="s">
        <v>854</v>
      </c>
      <c r="E102" t="s">
        <v>855</v>
      </c>
      <c r="F102" t="s">
        <v>793</v>
      </c>
      <c r="G102" t="s">
        <v>856</v>
      </c>
      <c r="J102" t="s">
        <v>795</v>
      </c>
      <c r="K102" t="s">
        <v>796</v>
      </c>
      <c r="L102" t="s">
        <v>797</v>
      </c>
      <c r="N102" t="s">
        <v>68</v>
      </c>
    </row>
    <row r="103" spans="2:14" ht="10.5" customHeight="1">
      <c r="B103" t="s">
        <v>19</v>
      </c>
      <c r="C103">
        <v>26358559</v>
      </c>
      <c r="D103" t="s">
        <v>857</v>
      </c>
      <c r="E103" t="s">
        <v>858</v>
      </c>
      <c r="F103" t="s">
        <v>600</v>
      </c>
      <c r="G103" t="s">
        <v>859</v>
      </c>
      <c r="J103" t="s">
        <v>602</v>
      </c>
      <c r="K103" t="s">
        <v>860</v>
      </c>
      <c r="L103" t="s">
        <v>861</v>
      </c>
      <c r="N103" t="s">
        <v>68</v>
      </c>
    </row>
    <row r="104" spans="2:14" ht="10.5" customHeight="1">
      <c r="B104" t="s">
        <v>19</v>
      </c>
      <c r="C104">
        <v>26373885</v>
      </c>
      <c r="D104" t="s">
        <v>862</v>
      </c>
      <c r="E104" t="s">
        <v>863</v>
      </c>
      <c r="F104" t="s">
        <v>667</v>
      </c>
      <c r="G104" t="s">
        <v>864</v>
      </c>
      <c r="J104" t="s">
        <v>669</v>
      </c>
      <c r="K104" t="s">
        <v>865</v>
      </c>
      <c r="L104" t="s">
        <v>866</v>
      </c>
      <c r="N104" t="s">
        <v>68</v>
      </c>
    </row>
    <row r="105" spans="2:14" ht="10.5" customHeight="1">
      <c r="B105" t="s">
        <v>19</v>
      </c>
      <c r="C105">
        <v>26373990</v>
      </c>
      <c r="D105" t="s">
        <v>867</v>
      </c>
      <c r="E105" t="s">
        <v>868</v>
      </c>
      <c r="F105" t="s">
        <v>619</v>
      </c>
      <c r="G105" t="s">
        <v>869</v>
      </c>
      <c r="J105" t="s">
        <v>621</v>
      </c>
      <c r="K105" t="s">
        <v>870</v>
      </c>
      <c r="L105" t="s">
        <v>871</v>
      </c>
      <c r="N105" t="s">
        <v>68</v>
      </c>
    </row>
    <row r="106" spans="2:14" ht="10.5" customHeight="1">
      <c r="B106" t="s">
        <v>19</v>
      </c>
      <c r="C106">
        <v>26649841</v>
      </c>
      <c r="D106" t="s">
        <v>872</v>
      </c>
      <c r="E106" t="s">
        <v>873</v>
      </c>
      <c r="F106" t="s">
        <v>874</v>
      </c>
      <c r="G106" t="s">
        <v>875</v>
      </c>
      <c r="J106" t="s">
        <v>876</v>
      </c>
      <c r="K106" t="s">
        <v>877</v>
      </c>
      <c r="L106" t="s">
        <v>878</v>
      </c>
      <c r="N106" t="s">
        <v>68</v>
      </c>
    </row>
    <row r="107" spans="2:14" ht="10.5" customHeight="1">
      <c r="B107" t="s">
        <v>19</v>
      </c>
      <c r="C107">
        <v>30985432</v>
      </c>
      <c r="D107" t="s">
        <v>879</v>
      </c>
      <c r="E107" t="s">
        <v>880</v>
      </c>
      <c r="F107" t="s">
        <v>44</v>
      </c>
      <c r="G107" t="s">
        <v>881</v>
      </c>
      <c r="J107" t="s">
        <v>71</v>
      </c>
      <c r="K107" t="s">
        <v>882</v>
      </c>
      <c r="L107" t="s">
        <v>883</v>
      </c>
      <c r="N107" t="s">
        <v>68</v>
      </c>
    </row>
    <row r="108" spans="2:14" ht="10.5" customHeight="1">
      <c r="B108" t="s">
        <v>19</v>
      </c>
      <c r="C108">
        <v>31161412</v>
      </c>
      <c r="D108" t="s">
        <v>884</v>
      </c>
      <c r="E108" t="s">
        <v>885</v>
      </c>
      <c r="F108" t="s">
        <v>886</v>
      </c>
      <c r="G108" t="s">
        <v>887</v>
      </c>
      <c r="J108" t="s">
        <v>592</v>
      </c>
      <c r="K108" t="s">
        <v>888</v>
      </c>
      <c r="L108" t="s">
        <v>889</v>
      </c>
      <c r="N108" t="s">
        <v>68</v>
      </c>
    </row>
    <row r="109" spans="2:14" ht="10.5" customHeight="1">
      <c r="B109" t="s">
        <v>19</v>
      </c>
      <c r="C109">
        <v>31161412</v>
      </c>
      <c r="D109" t="s">
        <v>884</v>
      </c>
      <c r="E109" t="s">
        <v>885</v>
      </c>
      <c r="F109" t="s">
        <v>886</v>
      </c>
      <c r="G109" t="s">
        <v>887</v>
      </c>
      <c r="J109" t="s">
        <v>592</v>
      </c>
      <c r="K109" t="s">
        <v>890</v>
      </c>
      <c r="L109" t="s">
        <v>891</v>
      </c>
      <c r="N109" t="s">
        <v>68</v>
      </c>
    </row>
    <row r="110" spans="2:14" ht="10.5" customHeight="1">
      <c r="B110" t="s">
        <v>19</v>
      </c>
      <c r="C110">
        <v>31161412</v>
      </c>
      <c r="D110" t="s">
        <v>884</v>
      </c>
      <c r="E110" t="s">
        <v>885</v>
      </c>
      <c r="F110" t="s">
        <v>886</v>
      </c>
      <c r="G110" t="s">
        <v>887</v>
      </c>
      <c r="J110" t="s">
        <v>592</v>
      </c>
      <c r="K110" t="s">
        <v>892</v>
      </c>
      <c r="L110" t="s">
        <v>893</v>
      </c>
      <c r="N110" t="s">
        <v>68</v>
      </c>
    </row>
    <row r="111" spans="2:14" ht="10.5" customHeight="1">
      <c r="B111" t="s">
        <v>19</v>
      </c>
      <c r="C111">
        <v>31161412</v>
      </c>
      <c r="D111" t="s">
        <v>884</v>
      </c>
      <c r="E111" t="s">
        <v>885</v>
      </c>
      <c r="F111" t="s">
        <v>886</v>
      </c>
      <c r="G111" t="s">
        <v>887</v>
      </c>
      <c r="J111" t="s">
        <v>592</v>
      </c>
      <c r="K111" t="s">
        <v>894</v>
      </c>
      <c r="L111" t="s">
        <v>895</v>
      </c>
      <c r="N111" t="s">
        <v>68</v>
      </c>
    </row>
    <row r="112" spans="2:14" ht="10.5" customHeight="1">
      <c r="B112" t="s">
        <v>19</v>
      </c>
      <c r="C112">
        <v>31161412</v>
      </c>
      <c r="D112" t="s">
        <v>884</v>
      </c>
      <c r="E112" t="s">
        <v>885</v>
      </c>
      <c r="F112" t="s">
        <v>886</v>
      </c>
      <c r="G112" t="s">
        <v>887</v>
      </c>
      <c r="J112" t="s">
        <v>592</v>
      </c>
      <c r="K112" t="s">
        <v>896</v>
      </c>
      <c r="L112" t="s">
        <v>897</v>
      </c>
      <c r="N112" t="s">
        <v>68</v>
      </c>
    </row>
    <row r="113" spans="2:14" ht="10.5" customHeight="1">
      <c r="B113" t="s">
        <v>19</v>
      </c>
      <c r="C113">
        <v>31161412</v>
      </c>
      <c r="D113" t="s">
        <v>884</v>
      </c>
      <c r="E113" t="s">
        <v>885</v>
      </c>
      <c r="F113" t="s">
        <v>886</v>
      </c>
      <c r="G113" t="s">
        <v>887</v>
      </c>
      <c r="J113" t="s">
        <v>592</v>
      </c>
      <c r="K113" t="s">
        <v>898</v>
      </c>
      <c r="L113" t="s">
        <v>899</v>
      </c>
      <c r="N113" t="s">
        <v>68</v>
      </c>
    </row>
    <row r="114" spans="2:14" ht="10.5" customHeight="1">
      <c r="B114" t="s">
        <v>19</v>
      </c>
      <c r="C114">
        <v>31161412</v>
      </c>
      <c r="D114" t="s">
        <v>884</v>
      </c>
      <c r="E114" t="s">
        <v>885</v>
      </c>
      <c r="F114" t="s">
        <v>886</v>
      </c>
      <c r="G114" t="s">
        <v>887</v>
      </c>
      <c r="J114" t="s">
        <v>592</v>
      </c>
      <c r="K114" t="s">
        <v>900</v>
      </c>
      <c r="L114" t="s">
        <v>901</v>
      </c>
      <c r="N114" t="s">
        <v>68</v>
      </c>
    </row>
    <row r="115" spans="2:14" ht="10.5" customHeight="1">
      <c r="B115" t="s">
        <v>19</v>
      </c>
      <c r="C115">
        <v>31161412</v>
      </c>
      <c r="D115" t="s">
        <v>884</v>
      </c>
      <c r="E115" t="s">
        <v>885</v>
      </c>
      <c r="F115" t="s">
        <v>886</v>
      </c>
      <c r="G115" t="s">
        <v>887</v>
      </c>
      <c r="J115" t="s">
        <v>592</v>
      </c>
      <c r="K115" t="s">
        <v>902</v>
      </c>
      <c r="L115" t="s">
        <v>903</v>
      </c>
      <c r="N115" t="s">
        <v>68</v>
      </c>
    </row>
    <row r="116" spans="2:14" ht="10.5" customHeight="1">
      <c r="B116" t="s">
        <v>19</v>
      </c>
      <c r="C116">
        <v>31161412</v>
      </c>
      <c r="D116" t="s">
        <v>884</v>
      </c>
      <c r="E116" t="s">
        <v>885</v>
      </c>
      <c r="F116" t="s">
        <v>886</v>
      </c>
      <c r="G116" t="s">
        <v>887</v>
      </c>
      <c r="J116" t="s">
        <v>592</v>
      </c>
      <c r="K116" t="s">
        <v>904</v>
      </c>
      <c r="L116" t="s">
        <v>905</v>
      </c>
      <c r="N116" t="s">
        <v>68</v>
      </c>
    </row>
    <row r="117" spans="2:14" ht="10.5" customHeight="1">
      <c r="B117" t="s">
        <v>19</v>
      </c>
      <c r="C117">
        <v>31161412</v>
      </c>
      <c r="D117" t="s">
        <v>884</v>
      </c>
      <c r="E117" t="s">
        <v>885</v>
      </c>
      <c r="F117" t="s">
        <v>886</v>
      </c>
      <c r="G117" t="s">
        <v>887</v>
      </c>
      <c r="J117" t="s">
        <v>592</v>
      </c>
      <c r="K117" t="s">
        <v>906</v>
      </c>
      <c r="L117" t="s">
        <v>907</v>
      </c>
      <c r="N117" t="s">
        <v>68</v>
      </c>
    </row>
    <row r="118" spans="2:14" ht="10.5" customHeight="1">
      <c r="B118" t="s">
        <v>19</v>
      </c>
      <c r="C118">
        <v>31161412</v>
      </c>
      <c r="D118" t="s">
        <v>884</v>
      </c>
      <c r="E118" t="s">
        <v>885</v>
      </c>
      <c r="F118" t="s">
        <v>886</v>
      </c>
      <c r="G118" t="s">
        <v>887</v>
      </c>
      <c r="J118" t="s">
        <v>592</v>
      </c>
      <c r="K118" t="s">
        <v>908</v>
      </c>
      <c r="L118" t="s">
        <v>909</v>
      </c>
      <c r="N118" t="s">
        <v>68</v>
      </c>
    </row>
    <row r="119" spans="2:14" ht="10.5" customHeight="1">
      <c r="B119" t="s">
        <v>19</v>
      </c>
      <c r="C119">
        <v>31161412</v>
      </c>
      <c r="D119" t="s">
        <v>884</v>
      </c>
      <c r="E119" t="s">
        <v>885</v>
      </c>
      <c r="F119" t="s">
        <v>886</v>
      </c>
      <c r="G119" t="s">
        <v>887</v>
      </c>
      <c r="J119" t="s">
        <v>592</v>
      </c>
      <c r="K119" t="s">
        <v>910</v>
      </c>
      <c r="L119" t="s">
        <v>911</v>
      </c>
      <c r="N119" t="s">
        <v>68</v>
      </c>
    </row>
    <row r="120" spans="2:14" ht="10.5" customHeight="1">
      <c r="B120" t="s">
        <v>19</v>
      </c>
      <c r="C120">
        <v>31161412</v>
      </c>
      <c r="D120" t="s">
        <v>884</v>
      </c>
      <c r="E120" t="s">
        <v>885</v>
      </c>
      <c r="F120" t="s">
        <v>886</v>
      </c>
      <c r="G120" t="s">
        <v>887</v>
      </c>
      <c r="J120" t="s">
        <v>592</v>
      </c>
      <c r="K120" t="s">
        <v>912</v>
      </c>
      <c r="L120" t="s">
        <v>913</v>
      </c>
      <c r="N120" t="s">
        <v>68</v>
      </c>
    </row>
    <row r="121" spans="2:14" ht="10.5" customHeight="1">
      <c r="B121" t="s">
        <v>19</v>
      </c>
      <c r="C121">
        <v>31161412</v>
      </c>
      <c r="D121" t="s">
        <v>884</v>
      </c>
      <c r="E121" t="s">
        <v>885</v>
      </c>
      <c r="F121" t="s">
        <v>886</v>
      </c>
      <c r="G121" t="s">
        <v>887</v>
      </c>
      <c r="J121" t="s">
        <v>592</v>
      </c>
      <c r="K121" t="s">
        <v>914</v>
      </c>
      <c r="L121" t="s">
        <v>915</v>
      </c>
      <c r="N121" t="s">
        <v>68</v>
      </c>
    </row>
    <row r="122" spans="2:14" ht="10.5" customHeight="1">
      <c r="B122" t="s">
        <v>19</v>
      </c>
      <c r="C122">
        <v>31161412</v>
      </c>
      <c r="D122" t="s">
        <v>884</v>
      </c>
      <c r="E122" t="s">
        <v>885</v>
      </c>
      <c r="F122" t="s">
        <v>886</v>
      </c>
      <c r="G122" t="s">
        <v>887</v>
      </c>
      <c r="J122" t="s">
        <v>592</v>
      </c>
      <c r="K122" t="s">
        <v>916</v>
      </c>
      <c r="L122" t="s">
        <v>917</v>
      </c>
      <c r="N122" t="s">
        <v>68</v>
      </c>
    </row>
    <row r="123" spans="2:14" ht="10.5" customHeight="1">
      <c r="B123" t="s">
        <v>19</v>
      </c>
      <c r="C123">
        <v>31161412</v>
      </c>
      <c r="D123" t="s">
        <v>884</v>
      </c>
      <c r="E123" t="s">
        <v>885</v>
      </c>
      <c r="F123" t="s">
        <v>886</v>
      </c>
      <c r="G123" t="s">
        <v>887</v>
      </c>
      <c r="J123" t="s">
        <v>592</v>
      </c>
      <c r="K123" t="s">
        <v>918</v>
      </c>
      <c r="L123" t="s">
        <v>919</v>
      </c>
      <c r="N123" t="s">
        <v>68</v>
      </c>
    </row>
    <row r="124" spans="2:14" ht="10.5" customHeight="1">
      <c r="B124" t="s">
        <v>19</v>
      </c>
      <c r="C124">
        <v>31161412</v>
      </c>
      <c r="D124" t="s">
        <v>884</v>
      </c>
      <c r="E124" t="s">
        <v>885</v>
      </c>
      <c r="F124" t="s">
        <v>886</v>
      </c>
      <c r="G124" t="s">
        <v>887</v>
      </c>
      <c r="J124" t="s">
        <v>592</v>
      </c>
      <c r="K124" t="s">
        <v>920</v>
      </c>
      <c r="L124" t="s">
        <v>921</v>
      </c>
      <c r="N124" t="s">
        <v>68</v>
      </c>
    </row>
    <row r="125" spans="2:14" ht="10.5" customHeight="1">
      <c r="B125" t="s">
        <v>19</v>
      </c>
      <c r="C125">
        <v>31161412</v>
      </c>
      <c r="D125" t="s">
        <v>884</v>
      </c>
      <c r="E125" t="s">
        <v>885</v>
      </c>
      <c r="F125" t="s">
        <v>886</v>
      </c>
      <c r="G125" t="s">
        <v>887</v>
      </c>
      <c r="J125" t="s">
        <v>592</v>
      </c>
      <c r="K125" t="s">
        <v>922</v>
      </c>
      <c r="L125" t="s">
        <v>923</v>
      </c>
      <c r="N125" t="s">
        <v>68</v>
      </c>
    </row>
    <row r="126" spans="2:14" ht="10.5" customHeight="1">
      <c r="B126" t="s">
        <v>19</v>
      </c>
      <c r="C126">
        <v>31161412</v>
      </c>
      <c r="D126" t="s">
        <v>884</v>
      </c>
      <c r="E126" t="s">
        <v>885</v>
      </c>
      <c r="F126" t="s">
        <v>886</v>
      </c>
      <c r="G126" t="s">
        <v>887</v>
      </c>
      <c r="J126" t="s">
        <v>592</v>
      </c>
      <c r="K126" t="s">
        <v>924</v>
      </c>
      <c r="L126" t="s">
        <v>925</v>
      </c>
      <c r="N126" t="s">
        <v>68</v>
      </c>
    </row>
    <row r="127" spans="2:14" ht="10.5" customHeight="1">
      <c r="B127" t="s">
        <v>19</v>
      </c>
      <c r="C127">
        <v>31161412</v>
      </c>
      <c r="D127" t="s">
        <v>884</v>
      </c>
      <c r="E127" t="s">
        <v>885</v>
      </c>
      <c r="F127" t="s">
        <v>886</v>
      </c>
      <c r="G127" t="s">
        <v>887</v>
      </c>
      <c r="J127" t="s">
        <v>592</v>
      </c>
      <c r="K127" t="s">
        <v>926</v>
      </c>
      <c r="L127" t="s">
        <v>927</v>
      </c>
      <c r="N127" t="s">
        <v>68</v>
      </c>
    </row>
    <row r="128" spans="2:14" ht="10.5" customHeight="1">
      <c r="B128" t="s">
        <v>19</v>
      </c>
      <c r="C128">
        <v>26358830</v>
      </c>
      <c r="D128" t="s">
        <v>928</v>
      </c>
      <c r="E128" t="s">
        <v>929</v>
      </c>
      <c r="F128" t="s">
        <v>744</v>
      </c>
      <c r="G128" t="s">
        <v>930</v>
      </c>
      <c r="J128" t="s">
        <v>572</v>
      </c>
      <c r="K128" t="s">
        <v>573</v>
      </c>
      <c r="L128" t="s">
        <v>574</v>
      </c>
      <c r="N128" t="s">
        <v>68</v>
      </c>
    </row>
    <row r="129" spans="2:14" ht="10.5" customHeight="1">
      <c r="B129" t="s">
        <v>19</v>
      </c>
      <c r="C129">
        <v>30997753</v>
      </c>
      <c r="D129" t="s">
        <v>931</v>
      </c>
      <c r="E129" t="s">
        <v>932</v>
      </c>
      <c r="F129" t="s">
        <v>933</v>
      </c>
      <c r="G129" t="s">
        <v>934</v>
      </c>
      <c r="J129" t="s">
        <v>935</v>
      </c>
      <c r="K129" t="s">
        <v>936</v>
      </c>
      <c r="L129" t="s">
        <v>937</v>
      </c>
      <c r="N129" t="s">
        <v>68</v>
      </c>
    </row>
    <row r="130" spans="2:14" ht="10.5" customHeight="1">
      <c r="B130" t="s">
        <v>19</v>
      </c>
      <c r="C130">
        <v>30997753</v>
      </c>
      <c r="D130" t="s">
        <v>931</v>
      </c>
      <c r="E130" t="s">
        <v>932</v>
      </c>
      <c r="F130" t="s">
        <v>933</v>
      </c>
      <c r="G130" t="s">
        <v>934</v>
      </c>
      <c r="J130" t="s">
        <v>935</v>
      </c>
      <c r="K130" t="s">
        <v>938</v>
      </c>
      <c r="L130" t="s">
        <v>939</v>
      </c>
      <c r="N130" t="s">
        <v>68</v>
      </c>
    </row>
    <row r="131" spans="2:14" ht="10.5" customHeight="1">
      <c r="B131" t="s">
        <v>19</v>
      </c>
      <c r="C131">
        <v>30997753</v>
      </c>
      <c r="D131" t="s">
        <v>931</v>
      </c>
      <c r="E131" t="s">
        <v>932</v>
      </c>
      <c r="F131" t="s">
        <v>933</v>
      </c>
      <c r="G131" t="s">
        <v>934</v>
      </c>
      <c r="J131" t="s">
        <v>935</v>
      </c>
      <c r="K131" t="s">
        <v>940</v>
      </c>
      <c r="L131" t="s">
        <v>941</v>
      </c>
      <c r="N131" t="s">
        <v>68</v>
      </c>
    </row>
    <row r="132" spans="2:14" ht="10.5" customHeight="1">
      <c r="B132" t="s">
        <v>19</v>
      </c>
      <c r="C132">
        <v>30997753</v>
      </c>
      <c r="D132" t="s">
        <v>931</v>
      </c>
      <c r="E132" t="s">
        <v>932</v>
      </c>
      <c r="F132" t="s">
        <v>933</v>
      </c>
      <c r="G132" t="s">
        <v>934</v>
      </c>
      <c r="J132" t="s">
        <v>935</v>
      </c>
      <c r="K132" t="s">
        <v>942</v>
      </c>
      <c r="L132" t="s">
        <v>943</v>
      </c>
      <c r="N132" t="s">
        <v>68</v>
      </c>
    </row>
    <row r="133" spans="2:14" ht="10.5" customHeight="1">
      <c r="B133" t="s">
        <v>19</v>
      </c>
      <c r="C133">
        <v>30997753</v>
      </c>
      <c r="D133" t="s">
        <v>931</v>
      </c>
      <c r="E133" t="s">
        <v>932</v>
      </c>
      <c r="F133" t="s">
        <v>933</v>
      </c>
      <c r="G133" t="s">
        <v>934</v>
      </c>
      <c r="J133" t="s">
        <v>935</v>
      </c>
      <c r="K133" t="s">
        <v>944</v>
      </c>
      <c r="L133" t="s">
        <v>945</v>
      </c>
      <c r="N133" t="s">
        <v>68</v>
      </c>
    </row>
    <row r="134" spans="2:14" ht="10.5" customHeight="1">
      <c r="B134" t="s">
        <v>19</v>
      </c>
      <c r="C134">
        <v>30997718</v>
      </c>
      <c r="D134" t="s">
        <v>946</v>
      </c>
      <c r="E134" t="s">
        <v>947</v>
      </c>
      <c r="F134" t="s">
        <v>933</v>
      </c>
      <c r="G134" t="s">
        <v>948</v>
      </c>
      <c r="J134" t="s">
        <v>935</v>
      </c>
      <c r="K134" t="s">
        <v>949</v>
      </c>
      <c r="L134" t="s">
        <v>950</v>
      </c>
      <c r="N134" t="s">
        <v>68</v>
      </c>
    </row>
    <row r="135" spans="2:14" ht="10.5" customHeight="1">
      <c r="B135" t="s">
        <v>19</v>
      </c>
      <c r="C135">
        <v>30997718</v>
      </c>
      <c r="D135" t="s">
        <v>946</v>
      </c>
      <c r="E135" t="s">
        <v>947</v>
      </c>
      <c r="F135" t="s">
        <v>933</v>
      </c>
      <c r="G135" t="s">
        <v>948</v>
      </c>
      <c r="J135" t="s">
        <v>935</v>
      </c>
      <c r="K135" t="s">
        <v>951</v>
      </c>
      <c r="L135" t="s">
        <v>952</v>
      </c>
      <c r="N135" t="s">
        <v>68</v>
      </c>
    </row>
    <row r="136" spans="2:14" ht="10.5" customHeight="1">
      <c r="B136" t="s">
        <v>19</v>
      </c>
      <c r="C136">
        <v>30997718</v>
      </c>
      <c r="D136" t="s">
        <v>946</v>
      </c>
      <c r="E136" t="s">
        <v>947</v>
      </c>
      <c r="F136" t="s">
        <v>933</v>
      </c>
      <c r="G136" t="s">
        <v>948</v>
      </c>
      <c r="J136" t="s">
        <v>935</v>
      </c>
      <c r="K136" t="s">
        <v>953</v>
      </c>
      <c r="L136" t="s">
        <v>954</v>
      </c>
      <c r="N136" t="s">
        <v>68</v>
      </c>
    </row>
    <row r="137" spans="2:14" ht="10.5" customHeight="1">
      <c r="B137" t="s">
        <v>19</v>
      </c>
      <c r="C137">
        <v>30997718</v>
      </c>
      <c r="D137" t="s">
        <v>946</v>
      </c>
      <c r="E137" t="s">
        <v>947</v>
      </c>
      <c r="F137" t="s">
        <v>933</v>
      </c>
      <c r="G137" t="s">
        <v>948</v>
      </c>
      <c r="J137" t="s">
        <v>935</v>
      </c>
      <c r="K137" t="s">
        <v>955</v>
      </c>
      <c r="L137" t="s">
        <v>956</v>
      </c>
      <c r="N137" t="s">
        <v>68</v>
      </c>
    </row>
    <row r="138" spans="2:14" ht="10.5" customHeight="1">
      <c r="B138" t="s">
        <v>19</v>
      </c>
      <c r="C138">
        <v>30997718</v>
      </c>
      <c r="D138" t="s">
        <v>946</v>
      </c>
      <c r="E138" t="s">
        <v>947</v>
      </c>
      <c r="F138" t="s">
        <v>933</v>
      </c>
      <c r="G138" t="s">
        <v>948</v>
      </c>
      <c r="J138" t="s">
        <v>935</v>
      </c>
      <c r="K138" t="s">
        <v>957</v>
      </c>
      <c r="L138" t="s">
        <v>958</v>
      </c>
      <c r="N138" t="s">
        <v>68</v>
      </c>
    </row>
    <row r="139" spans="2:14" ht="10.5" customHeight="1">
      <c r="B139" t="s">
        <v>19</v>
      </c>
      <c r="C139">
        <v>30997718</v>
      </c>
      <c r="D139" t="s">
        <v>946</v>
      </c>
      <c r="E139" t="s">
        <v>947</v>
      </c>
      <c r="F139" t="s">
        <v>933</v>
      </c>
      <c r="G139" t="s">
        <v>948</v>
      </c>
      <c r="J139" t="s">
        <v>935</v>
      </c>
      <c r="K139" t="s">
        <v>959</v>
      </c>
      <c r="L139" t="s">
        <v>960</v>
      </c>
      <c r="N139" t="s">
        <v>68</v>
      </c>
    </row>
    <row r="140" spans="2:14" ht="10.5" customHeight="1">
      <c r="B140" t="s">
        <v>19</v>
      </c>
      <c r="C140">
        <v>30997718</v>
      </c>
      <c r="D140" t="s">
        <v>946</v>
      </c>
      <c r="E140" t="s">
        <v>947</v>
      </c>
      <c r="F140" t="s">
        <v>933</v>
      </c>
      <c r="G140" t="s">
        <v>948</v>
      </c>
      <c r="J140" t="s">
        <v>935</v>
      </c>
      <c r="K140" t="s">
        <v>961</v>
      </c>
      <c r="L140" t="s">
        <v>962</v>
      </c>
      <c r="N140" t="s">
        <v>68</v>
      </c>
    </row>
    <row r="141" spans="2:14" ht="10.5" customHeight="1">
      <c r="B141" t="s">
        <v>19</v>
      </c>
      <c r="C141">
        <v>30997718</v>
      </c>
      <c r="D141" t="s">
        <v>946</v>
      </c>
      <c r="E141" t="s">
        <v>947</v>
      </c>
      <c r="F141" t="s">
        <v>933</v>
      </c>
      <c r="G141" t="s">
        <v>948</v>
      </c>
      <c r="J141" t="s">
        <v>935</v>
      </c>
      <c r="K141" t="s">
        <v>963</v>
      </c>
      <c r="L141" t="s">
        <v>964</v>
      </c>
      <c r="N141" t="s">
        <v>68</v>
      </c>
    </row>
    <row r="142" spans="2:14" ht="10.5" customHeight="1">
      <c r="B142" t="s">
        <v>19</v>
      </c>
      <c r="C142">
        <v>30997718</v>
      </c>
      <c r="D142" t="s">
        <v>946</v>
      </c>
      <c r="E142" t="s">
        <v>947</v>
      </c>
      <c r="F142" t="s">
        <v>933</v>
      </c>
      <c r="G142" t="s">
        <v>948</v>
      </c>
      <c r="J142" t="s">
        <v>935</v>
      </c>
      <c r="K142" t="s">
        <v>965</v>
      </c>
      <c r="L142" t="s">
        <v>966</v>
      </c>
      <c r="N142" t="s">
        <v>68</v>
      </c>
    </row>
    <row r="143" spans="2:14" ht="10.5" customHeight="1">
      <c r="B143" t="s">
        <v>19</v>
      </c>
      <c r="C143">
        <v>30997718</v>
      </c>
      <c r="D143" t="s">
        <v>946</v>
      </c>
      <c r="E143" t="s">
        <v>947</v>
      </c>
      <c r="F143" t="s">
        <v>933</v>
      </c>
      <c r="G143" t="s">
        <v>948</v>
      </c>
      <c r="J143" t="s">
        <v>935</v>
      </c>
      <c r="K143" t="s">
        <v>967</v>
      </c>
      <c r="L143" t="s">
        <v>968</v>
      </c>
      <c r="N143" t="s">
        <v>68</v>
      </c>
    </row>
    <row r="144" spans="2:14" ht="10.5" customHeight="1">
      <c r="B144" t="s">
        <v>19</v>
      </c>
      <c r="C144">
        <v>26358694</v>
      </c>
      <c r="D144" t="s">
        <v>969</v>
      </c>
      <c r="E144" t="s">
        <v>970</v>
      </c>
      <c r="F144" t="s">
        <v>971</v>
      </c>
      <c r="G144" t="s">
        <v>972</v>
      </c>
      <c r="J144" t="s">
        <v>973</v>
      </c>
      <c r="K144" t="s">
        <v>974</v>
      </c>
      <c r="L144" t="s">
        <v>975</v>
      </c>
      <c r="N144" t="s">
        <v>68</v>
      </c>
    </row>
    <row r="145" spans="2:14" ht="10.5" customHeight="1">
      <c r="B145" t="s">
        <v>19</v>
      </c>
      <c r="C145">
        <v>26358695</v>
      </c>
      <c r="D145" t="s">
        <v>976</v>
      </c>
      <c r="E145" t="s">
        <v>977</v>
      </c>
      <c r="F145" t="s">
        <v>971</v>
      </c>
      <c r="G145" t="s">
        <v>978</v>
      </c>
      <c r="J145" t="s">
        <v>973</v>
      </c>
      <c r="K145" t="s">
        <v>979</v>
      </c>
      <c r="L145" t="s">
        <v>980</v>
      </c>
      <c r="N145" t="s">
        <v>68</v>
      </c>
    </row>
    <row r="146" spans="2:14" ht="10.5" customHeight="1">
      <c r="B146" t="s">
        <v>19</v>
      </c>
      <c r="C146">
        <v>26358696</v>
      </c>
      <c r="D146" t="s">
        <v>981</v>
      </c>
      <c r="E146" t="s">
        <v>982</v>
      </c>
      <c r="F146" t="s">
        <v>971</v>
      </c>
      <c r="G146" t="s">
        <v>983</v>
      </c>
      <c r="J146" t="s">
        <v>973</v>
      </c>
      <c r="K146" t="s">
        <v>984</v>
      </c>
      <c r="L146" t="s">
        <v>985</v>
      </c>
      <c r="N146" t="s">
        <v>68</v>
      </c>
    </row>
    <row r="147" spans="2:14" ht="10.5" customHeight="1">
      <c r="B147" t="s">
        <v>19</v>
      </c>
      <c r="C147">
        <v>26358615</v>
      </c>
      <c r="D147" t="s">
        <v>986</v>
      </c>
      <c r="E147" t="s">
        <v>987</v>
      </c>
      <c r="F147" t="s">
        <v>988</v>
      </c>
      <c r="G147" t="s">
        <v>989</v>
      </c>
      <c r="J147" t="s">
        <v>990</v>
      </c>
      <c r="K147" t="s">
        <v>991</v>
      </c>
      <c r="L147" t="s">
        <v>992</v>
      </c>
      <c r="N147" t="s">
        <v>68</v>
      </c>
    </row>
    <row r="148" spans="2:14" ht="10.5" customHeight="1">
      <c r="B148" t="s">
        <v>19</v>
      </c>
      <c r="C148">
        <v>26358706</v>
      </c>
      <c r="D148" t="s">
        <v>993</v>
      </c>
      <c r="E148" t="s">
        <v>994</v>
      </c>
      <c r="F148" t="s">
        <v>995</v>
      </c>
      <c r="G148" t="s">
        <v>996</v>
      </c>
      <c r="J148" t="s">
        <v>997</v>
      </c>
      <c r="K148" t="s">
        <v>998</v>
      </c>
      <c r="L148" t="s">
        <v>999</v>
      </c>
      <c r="N148" t="s">
        <v>68</v>
      </c>
    </row>
    <row r="149" spans="2:14" ht="10.5" customHeight="1">
      <c r="B149" t="s">
        <v>19</v>
      </c>
      <c r="C149">
        <v>26358618</v>
      </c>
      <c r="D149" t="s">
        <v>1000</v>
      </c>
      <c r="E149" t="s">
        <v>1001</v>
      </c>
      <c r="F149" t="s">
        <v>988</v>
      </c>
      <c r="G149" t="s">
        <v>1002</v>
      </c>
      <c r="J149" t="s">
        <v>990</v>
      </c>
      <c r="K149" t="s">
        <v>1003</v>
      </c>
      <c r="L149" t="s">
        <v>1004</v>
      </c>
      <c r="N149" t="s">
        <v>68</v>
      </c>
    </row>
    <row r="150" spans="2:14" ht="10.5" customHeight="1">
      <c r="B150" t="s">
        <v>19</v>
      </c>
      <c r="C150">
        <v>30809617</v>
      </c>
      <c r="D150" t="s">
        <v>1005</v>
      </c>
      <c r="E150" t="s">
        <v>1006</v>
      </c>
      <c r="F150" t="s">
        <v>600</v>
      </c>
      <c r="G150" t="s">
        <v>1007</v>
      </c>
      <c r="J150" t="s">
        <v>602</v>
      </c>
      <c r="K150" t="s">
        <v>1008</v>
      </c>
      <c r="L150" t="s">
        <v>1009</v>
      </c>
      <c r="N150" t="s">
        <v>68</v>
      </c>
    </row>
    <row r="151" spans="2:14" ht="10.5" customHeight="1">
      <c r="B151" t="s">
        <v>19</v>
      </c>
      <c r="C151">
        <v>30809617</v>
      </c>
      <c r="D151" t="s">
        <v>1005</v>
      </c>
      <c r="E151" t="s">
        <v>1006</v>
      </c>
      <c r="F151" t="s">
        <v>600</v>
      </c>
      <c r="G151" t="s">
        <v>1007</v>
      </c>
      <c r="J151" t="s">
        <v>602</v>
      </c>
      <c r="K151" t="s">
        <v>1010</v>
      </c>
      <c r="L151" t="s">
        <v>1011</v>
      </c>
      <c r="N151" t="s">
        <v>68</v>
      </c>
    </row>
    <row r="152" spans="2:14" ht="10.5" customHeight="1">
      <c r="B152" t="s">
        <v>19</v>
      </c>
      <c r="C152">
        <v>30809617</v>
      </c>
      <c r="D152" t="s">
        <v>1005</v>
      </c>
      <c r="E152" t="s">
        <v>1006</v>
      </c>
      <c r="F152" t="s">
        <v>600</v>
      </c>
      <c r="G152" t="s">
        <v>1007</v>
      </c>
      <c r="J152" t="s">
        <v>602</v>
      </c>
      <c r="K152" t="s">
        <v>860</v>
      </c>
      <c r="L152" t="s">
        <v>861</v>
      </c>
      <c r="N152" t="s">
        <v>68</v>
      </c>
    </row>
    <row r="153" spans="2:14" ht="10.5" customHeight="1">
      <c r="B153" t="s">
        <v>19</v>
      </c>
      <c r="C153">
        <v>30809617</v>
      </c>
      <c r="D153" t="s">
        <v>1005</v>
      </c>
      <c r="E153" t="s">
        <v>1006</v>
      </c>
      <c r="F153" t="s">
        <v>600</v>
      </c>
      <c r="G153" t="s">
        <v>1007</v>
      </c>
      <c r="J153" t="s">
        <v>602</v>
      </c>
      <c r="K153" t="s">
        <v>1012</v>
      </c>
      <c r="L153" t="s">
        <v>1013</v>
      </c>
      <c r="N153" t="s">
        <v>68</v>
      </c>
    </row>
    <row r="154" spans="2:14" ht="10.5" customHeight="1">
      <c r="B154" t="s">
        <v>19</v>
      </c>
      <c r="C154">
        <v>30809617</v>
      </c>
      <c r="D154" t="s">
        <v>1005</v>
      </c>
      <c r="E154" t="s">
        <v>1006</v>
      </c>
      <c r="F154" t="s">
        <v>600</v>
      </c>
      <c r="G154" t="s">
        <v>1007</v>
      </c>
      <c r="J154" t="s">
        <v>602</v>
      </c>
      <c r="K154" t="s">
        <v>1014</v>
      </c>
      <c r="L154" t="s">
        <v>1015</v>
      </c>
      <c r="N154" t="s">
        <v>68</v>
      </c>
    </row>
    <row r="155" spans="2:14" ht="10.5" customHeight="1">
      <c r="B155" t="s">
        <v>19</v>
      </c>
      <c r="C155">
        <v>30809617</v>
      </c>
      <c r="D155" t="s">
        <v>1005</v>
      </c>
      <c r="E155" t="s">
        <v>1006</v>
      </c>
      <c r="F155" t="s">
        <v>600</v>
      </c>
      <c r="G155" t="s">
        <v>1007</v>
      </c>
      <c r="J155" t="s">
        <v>602</v>
      </c>
      <c r="K155" t="s">
        <v>1016</v>
      </c>
      <c r="L155" t="s">
        <v>1017</v>
      </c>
      <c r="N155" t="s">
        <v>68</v>
      </c>
    </row>
    <row r="156" spans="2:14" ht="10.5" customHeight="1">
      <c r="B156" t="s">
        <v>19</v>
      </c>
      <c r="C156">
        <v>30809617</v>
      </c>
      <c r="D156" t="s">
        <v>1005</v>
      </c>
      <c r="E156" t="s">
        <v>1006</v>
      </c>
      <c r="F156" t="s">
        <v>600</v>
      </c>
      <c r="G156" t="s">
        <v>1007</v>
      </c>
      <c r="J156" t="s">
        <v>602</v>
      </c>
      <c r="K156" t="s">
        <v>1018</v>
      </c>
      <c r="L156" t="s">
        <v>1019</v>
      </c>
      <c r="N156" t="s">
        <v>68</v>
      </c>
    </row>
    <row r="157" spans="2:14" ht="10.5" customHeight="1">
      <c r="B157" t="s">
        <v>19</v>
      </c>
      <c r="C157">
        <v>30809617</v>
      </c>
      <c r="D157" t="s">
        <v>1005</v>
      </c>
      <c r="E157" t="s">
        <v>1006</v>
      </c>
      <c r="F157" t="s">
        <v>600</v>
      </c>
      <c r="G157" t="s">
        <v>1007</v>
      </c>
      <c r="J157" t="s">
        <v>602</v>
      </c>
      <c r="K157" t="s">
        <v>1020</v>
      </c>
      <c r="L157" t="s">
        <v>1021</v>
      </c>
      <c r="N157" t="s">
        <v>68</v>
      </c>
    </row>
    <row r="158" spans="2:14" ht="10.5" customHeight="1">
      <c r="B158" t="s">
        <v>19</v>
      </c>
      <c r="C158">
        <v>30809617</v>
      </c>
      <c r="D158" t="s">
        <v>1005</v>
      </c>
      <c r="E158" t="s">
        <v>1006</v>
      </c>
      <c r="F158" t="s">
        <v>600</v>
      </c>
      <c r="G158" t="s">
        <v>1007</v>
      </c>
      <c r="J158" t="s">
        <v>602</v>
      </c>
      <c r="K158" t="s">
        <v>603</v>
      </c>
      <c r="L158" t="s">
        <v>604</v>
      </c>
      <c r="N158" t="s">
        <v>68</v>
      </c>
    </row>
    <row r="159" spans="2:14" ht="10.5" customHeight="1">
      <c r="B159" t="s">
        <v>19</v>
      </c>
      <c r="C159">
        <v>30809617</v>
      </c>
      <c r="D159" t="s">
        <v>1005</v>
      </c>
      <c r="E159" t="s">
        <v>1006</v>
      </c>
      <c r="F159" t="s">
        <v>600</v>
      </c>
      <c r="G159" t="s">
        <v>1007</v>
      </c>
      <c r="J159" t="s">
        <v>602</v>
      </c>
      <c r="K159" t="s">
        <v>1022</v>
      </c>
      <c r="L159" t="s">
        <v>1023</v>
      </c>
      <c r="N159" t="s">
        <v>68</v>
      </c>
    </row>
    <row r="160" spans="2:14" ht="10.5" customHeight="1">
      <c r="B160" t="s">
        <v>19</v>
      </c>
      <c r="C160">
        <v>26358670</v>
      </c>
      <c r="D160" t="s">
        <v>1024</v>
      </c>
      <c r="E160" t="s">
        <v>1025</v>
      </c>
      <c r="F160" t="s">
        <v>1026</v>
      </c>
      <c r="G160" t="s">
        <v>1027</v>
      </c>
      <c r="J160" t="s">
        <v>1028</v>
      </c>
      <c r="K160" t="s">
        <v>1029</v>
      </c>
      <c r="L160" t="s">
        <v>1030</v>
      </c>
      <c r="N160" t="s">
        <v>68</v>
      </c>
    </row>
    <row r="161" spans="2:14" ht="10.5" customHeight="1">
      <c r="B161" t="s">
        <v>19</v>
      </c>
      <c r="C161">
        <v>26358699</v>
      </c>
      <c r="D161" t="s">
        <v>1031</v>
      </c>
      <c r="E161" t="s">
        <v>1032</v>
      </c>
      <c r="F161" t="s">
        <v>971</v>
      </c>
      <c r="G161" t="s">
        <v>1033</v>
      </c>
      <c r="J161" t="s">
        <v>973</v>
      </c>
      <c r="K161" t="s">
        <v>1034</v>
      </c>
      <c r="L161" t="s">
        <v>1035</v>
      </c>
      <c r="N161" t="s">
        <v>68</v>
      </c>
    </row>
    <row r="162" spans="2:14" ht="10.5" customHeight="1">
      <c r="B162" t="s">
        <v>19</v>
      </c>
      <c r="C162">
        <v>26358699</v>
      </c>
      <c r="D162" t="s">
        <v>1031</v>
      </c>
      <c r="E162" t="s">
        <v>1032</v>
      </c>
      <c r="F162" t="s">
        <v>971</v>
      </c>
      <c r="G162" t="s">
        <v>1033</v>
      </c>
      <c r="J162" t="s">
        <v>973</v>
      </c>
      <c r="K162" t="s">
        <v>1036</v>
      </c>
      <c r="L162" t="s">
        <v>1037</v>
      </c>
      <c r="N162" t="s">
        <v>68</v>
      </c>
    </row>
    <row r="163" spans="2:14" ht="10.5" customHeight="1">
      <c r="B163" t="s">
        <v>19</v>
      </c>
      <c r="C163">
        <v>26358699</v>
      </c>
      <c r="D163" t="s">
        <v>1031</v>
      </c>
      <c r="E163" t="s">
        <v>1032</v>
      </c>
      <c r="F163" t="s">
        <v>971</v>
      </c>
      <c r="G163" t="s">
        <v>1033</v>
      </c>
      <c r="J163" t="s">
        <v>973</v>
      </c>
      <c r="K163" t="s">
        <v>974</v>
      </c>
      <c r="L163" t="s">
        <v>975</v>
      </c>
      <c r="N163" t="s">
        <v>68</v>
      </c>
    </row>
    <row r="164" spans="2:14" ht="10.5" customHeight="1">
      <c r="B164" t="s">
        <v>19</v>
      </c>
      <c r="C164">
        <v>26358699</v>
      </c>
      <c r="D164" t="s">
        <v>1031</v>
      </c>
      <c r="E164" t="s">
        <v>1032</v>
      </c>
      <c r="F164" t="s">
        <v>971</v>
      </c>
      <c r="G164" t="s">
        <v>1033</v>
      </c>
      <c r="J164" t="s">
        <v>973</v>
      </c>
      <c r="K164" t="s">
        <v>1038</v>
      </c>
      <c r="L164" t="s">
        <v>1039</v>
      </c>
      <c r="N164" t="s">
        <v>68</v>
      </c>
    </row>
    <row r="165" spans="2:14" ht="10.5" customHeight="1">
      <c r="B165" t="s">
        <v>19</v>
      </c>
      <c r="C165">
        <v>26358699</v>
      </c>
      <c r="D165" t="s">
        <v>1031</v>
      </c>
      <c r="E165" t="s">
        <v>1032</v>
      </c>
      <c r="F165" t="s">
        <v>971</v>
      </c>
      <c r="G165" t="s">
        <v>1033</v>
      </c>
      <c r="J165" t="s">
        <v>973</v>
      </c>
      <c r="K165" t="s">
        <v>1040</v>
      </c>
      <c r="L165" t="s">
        <v>1041</v>
      </c>
      <c r="N165" t="s">
        <v>68</v>
      </c>
    </row>
    <row r="166" spans="2:14" ht="10.5" customHeight="1">
      <c r="B166" t="s">
        <v>19</v>
      </c>
      <c r="C166">
        <v>26358699</v>
      </c>
      <c r="D166" t="s">
        <v>1031</v>
      </c>
      <c r="E166" t="s">
        <v>1032</v>
      </c>
      <c r="F166" t="s">
        <v>971</v>
      </c>
      <c r="G166" t="s">
        <v>1033</v>
      </c>
      <c r="J166" t="s">
        <v>973</v>
      </c>
      <c r="K166" t="s">
        <v>979</v>
      </c>
      <c r="L166" t="s">
        <v>980</v>
      </c>
      <c r="N166" t="s">
        <v>68</v>
      </c>
    </row>
    <row r="167" spans="2:14" ht="10.5" customHeight="1">
      <c r="B167" t="s">
        <v>19</v>
      </c>
      <c r="C167">
        <v>26358699</v>
      </c>
      <c r="D167" t="s">
        <v>1031</v>
      </c>
      <c r="E167" t="s">
        <v>1032</v>
      </c>
      <c r="F167" t="s">
        <v>971</v>
      </c>
      <c r="G167" t="s">
        <v>1033</v>
      </c>
      <c r="J167" t="s">
        <v>973</v>
      </c>
      <c r="K167" t="s">
        <v>1042</v>
      </c>
      <c r="L167" t="s">
        <v>1043</v>
      </c>
      <c r="N167" t="s">
        <v>68</v>
      </c>
    </row>
    <row r="168" spans="2:14" ht="10.5" customHeight="1">
      <c r="B168" t="s">
        <v>19</v>
      </c>
      <c r="C168">
        <v>26358699</v>
      </c>
      <c r="D168" t="s">
        <v>1031</v>
      </c>
      <c r="E168" t="s">
        <v>1032</v>
      </c>
      <c r="F168" t="s">
        <v>971</v>
      </c>
      <c r="G168" t="s">
        <v>1033</v>
      </c>
      <c r="J168" t="s">
        <v>973</v>
      </c>
      <c r="K168" t="s">
        <v>1044</v>
      </c>
      <c r="L168" t="s">
        <v>1045</v>
      </c>
      <c r="N168" t="s">
        <v>68</v>
      </c>
    </row>
    <row r="169" spans="2:14" ht="10.5" customHeight="1">
      <c r="B169" t="s">
        <v>19</v>
      </c>
      <c r="C169">
        <v>26358699</v>
      </c>
      <c r="D169" t="s">
        <v>1031</v>
      </c>
      <c r="E169" t="s">
        <v>1032</v>
      </c>
      <c r="F169" t="s">
        <v>971</v>
      </c>
      <c r="G169" t="s">
        <v>1033</v>
      </c>
      <c r="J169" t="s">
        <v>973</v>
      </c>
      <c r="K169" t="s">
        <v>1046</v>
      </c>
      <c r="L169" t="s">
        <v>1047</v>
      </c>
      <c r="N169" t="s">
        <v>68</v>
      </c>
    </row>
    <row r="170" spans="2:14" ht="10.5" customHeight="1">
      <c r="B170" t="s">
        <v>19</v>
      </c>
      <c r="C170">
        <v>26358699</v>
      </c>
      <c r="D170" t="s">
        <v>1031</v>
      </c>
      <c r="E170" t="s">
        <v>1032</v>
      </c>
      <c r="F170" t="s">
        <v>971</v>
      </c>
      <c r="G170" t="s">
        <v>1033</v>
      </c>
      <c r="J170" t="s">
        <v>973</v>
      </c>
      <c r="K170" t="s">
        <v>1048</v>
      </c>
      <c r="L170" t="s">
        <v>1049</v>
      </c>
      <c r="N170" t="s">
        <v>68</v>
      </c>
    </row>
    <row r="171" spans="2:14" ht="10.5" customHeight="1">
      <c r="B171" t="s">
        <v>19</v>
      </c>
      <c r="C171">
        <v>26358699</v>
      </c>
      <c r="D171" t="s">
        <v>1031</v>
      </c>
      <c r="E171" t="s">
        <v>1032</v>
      </c>
      <c r="F171" t="s">
        <v>971</v>
      </c>
      <c r="G171" t="s">
        <v>1033</v>
      </c>
      <c r="J171" t="s">
        <v>973</v>
      </c>
      <c r="K171" t="s">
        <v>984</v>
      </c>
      <c r="L171" t="s">
        <v>985</v>
      </c>
      <c r="N171" t="s">
        <v>68</v>
      </c>
    </row>
    <row r="172" spans="2:14" ht="10.5" customHeight="1">
      <c r="B172" t="s">
        <v>19</v>
      </c>
      <c r="C172">
        <v>26358699</v>
      </c>
      <c r="D172" t="s">
        <v>1031</v>
      </c>
      <c r="E172" t="s">
        <v>1032</v>
      </c>
      <c r="F172" t="s">
        <v>971</v>
      </c>
      <c r="G172" t="s">
        <v>1033</v>
      </c>
      <c r="J172" t="s">
        <v>973</v>
      </c>
      <c r="K172" t="s">
        <v>1050</v>
      </c>
      <c r="L172" t="s">
        <v>1051</v>
      </c>
      <c r="N172" t="s">
        <v>68</v>
      </c>
    </row>
    <row r="173" spans="2:14" ht="10.5" customHeight="1">
      <c r="B173" t="s">
        <v>19</v>
      </c>
      <c r="C173">
        <v>30476394</v>
      </c>
      <c r="D173" t="s">
        <v>1052</v>
      </c>
      <c r="E173" t="s">
        <v>1053</v>
      </c>
      <c r="F173" t="s">
        <v>653</v>
      </c>
      <c r="G173" t="s">
        <v>1054</v>
      </c>
      <c r="J173" t="s">
        <v>655</v>
      </c>
      <c r="K173" t="s">
        <v>675</v>
      </c>
      <c r="L173" t="s">
        <v>1055</v>
      </c>
      <c r="N173" t="s">
        <v>68</v>
      </c>
    </row>
    <row r="174" spans="2:14" ht="10.5" customHeight="1">
      <c r="B174" t="s">
        <v>19</v>
      </c>
      <c r="C174">
        <v>30476394</v>
      </c>
      <c r="D174" t="s">
        <v>1052</v>
      </c>
      <c r="E174" t="s">
        <v>1053</v>
      </c>
      <c r="F174" t="s">
        <v>653</v>
      </c>
      <c r="G174" t="s">
        <v>1054</v>
      </c>
      <c r="J174" t="s">
        <v>655</v>
      </c>
      <c r="K174" t="s">
        <v>1056</v>
      </c>
      <c r="L174" t="s">
        <v>1057</v>
      </c>
      <c r="N174" t="s">
        <v>68</v>
      </c>
    </row>
    <row r="175" spans="2:14" ht="10.5" customHeight="1">
      <c r="B175" t="s">
        <v>19</v>
      </c>
      <c r="C175">
        <v>30476394</v>
      </c>
      <c r="D175" t="s">
        <v>1052</v>
      </c>
      <c r="E175" t="s">
        <v>1053</v>
      </c>
      <c r="F175" t="s">
        <v>653</v>
      </c>
      <c r="G175" t="s">
        <v>1054</v>
      </c>
      <c r="J175" t="s">
        <v>655</v>
      </c>
      <c r="K175" t="s">
        <v>1058</v>
      </c>
      <c r="L175" t="s">
        <v>1059</v>
      </c>
      <c r="N175" t="s">
        <v>68</v>
      </c>
    </row>
    <row r="176" spans="2:14" ht="10.5" customHeight="1">
      <c r="B176" t="s">
        <v>19</v>
      </c>
      <c r="C176">
        <v>30476394</v>
      </c>
      <c r="D176" t="s">
        <v>1052</v>
      </c>
      <c r="E176" t="s">
        <v>1053</v>
      </c>
      <c r="F176" t="s">
        <v>653</v>
      </c>
      <c r="G176" t="s">
        <v>1054</v>
      </c>
      <c r="J176" t="s">
        <v>655</v>
      </c>
      <c r="K176" t="s">
        <v>1060</v>
      </c>
      <c r="L176" t="s">
        <v>1061</v>
      </c>
      <c r="N176" t="s">
        <v>68</v>
      </c>
    </row>
    <row r="177" spans="2:14" ht="10.5" customHeight="1">
      <c r="B177" t="s">
        <v>19</v>
      </c>
      <c r="C177">
        <v>30476394</v>
      </c>
      <c r="D177" t="s">
        <v>1052</v>
      </c>
      <c r="E177" t="s">
        <v>1053</v>
      </c>
      <c r="F177" t="s">
        <v>653</v>
      </c>
      <c r="G177" t="s">
        <v>1054</v>
      </c>
      <c r="J177" t="s">
        <v>655</v>
      </c>
      <c r="K177" t="s">
        <v>1062</v>
      </c>
      <c r="L177" t="s">
        <v>1063</v>
      </c>
      <c r="N177" t="s">
        <v>68</v>
      </c>
    </row>
    <row r="178" spans="2:14" ht="10.5" customHeight="1">
      <c r="B178" t="s">
        <v>19</v>
      </c>
      <c r="C178">
        <v>30476394</v>
      </c>
      <c r="D178" t="s">
        <v>1052</v>
      </c>
      <c r="E178" t="s">
        <v>1053</v>
      </c>
      <c r="F178" t="s">
        <v>653</v>
      </c>
      <c r="G178" t="s">
        <v>1054</v>
      </c>
      <c r="J178" t="s">
        <v>655</v>
      </c>
      <c r="K178" t="s">
        <v>1064</v>
      </c>
      <c r="L178" t="s">
        <v>1065</v>
      </c>
      <c r="N178" t="s">
        <v>68</v>
      </c>
    </row>
    <row r="179" spans="2:14" ht="10.5" customHeight="1">
      <c r="B179" t="s">
        <v>19</v>
      </c>
      <c r="C179">
        <v>30476394</v>
      </c>
      <c r="D179" t="s">
        <v>1052</v>
      </c>
      <c r="E179" t="s">
        <v>1053</v>
      </c>
      <c r="F179" t="s">
        <v>653</v>
      </c>
      <c r="G179" t="s">
        <v>1054</v>
      </c>
      <c r="J179" t="s">
        <v>655</v>
      </c>
      <c r="K179" t="s">
        <v>717</v>
      </c>
      <c r="L179" t="s">
        <v>1066</v>
      </c>
      <c r="N179" t="s">
        <v>68</v>
      </c>
    </row>
    <row r="180" spans="2:14" ht="10.5" customHeight="1">
      <c r="B180" t="s">
        <v>19</v>
      </c>
      <c r="C180">
        <v>30476394</v>
      </c>
      <c r="D180" t="s">
        <v>1052</v>
      </c>
      <c r="E180" t="s">
        <v>1053</v>
      </c>
      <c r="F180" t="s">
        <v>653</v>
      </c>
      <c r="G180" t="s">
        <v>1054</v>
      </c>
      <c r="J180" t="s">
        <v>655</v>
      </c>
      <c r="K180" t="s">
        <v>1067</v>
      </c>
      <c r="L180" t="s">
        <v>1068</v>
      </c>
      <c r="N180" t="s">
        <v>68</v>
      </c>
    </row>
    <row r="181" spans="2:14" ht="10.5" customHeight="1">
      <c r="B181" t="s">
        <v>19</v>
      </c>
      <c r="C181">
        <v>30476394</v>
      </c>
      <c r="D181" t="s">
        <v>1052</v>
      </c>
      <c r="E181" t="s">
        <v>1053</v>
      </c>
      <c r="F181" t="s">
        <v>653</v>
      </c>
      <c r="G181" t="s">
        <v>1054</v>
      </c>
      <c r="J181" t="s">
        <v>655</v>
      </c>
      <c r="K181" t="s">
        <v>1069</v>
      </c>
      <c r="L181" t="s">
        <v>1070</v>
      </c>
      <c r="N181" t="s">
        <v>68</v>
      </c>
    </row>
    <row r="182" spans="2:14" ht="10.5" customHeight="1">
      <c r="B182" t="s">
        <v>19</v>
      </c>
      <c r="C182">
        <v>30476394</v>
      </c>
      <c r="D182" t="s">
        <v>1052</v>
      </c>
      <c r="E182" t="s">
        <v>1053</v>
      </c>
      <c r="F182" t="s">
        <v>653</v>
      </c>
      <c r="G182" t="s">
        <v>1054</v>
      </c>
      <c r="J182" t="s">
        <v>655</v>
      </c>
      <c r="K182" t="s">
        <v>1071</v>
      </c>
      <c r="L182" t="s">
        <v>1072</v>
      </c>
      <c r="N182" t="s">
        <v>68</v>
      </c>
    </row>
    <row r="183" spans="2:14" ht="10.5" customHeight="1">
      <c r="B183" t="s">
        <v>19</v>
      </c>
      <c r="C183">
        <v>30476394</v>
      </c>
      <c r="D183" t="s">
        <v>1052</v>
      </c>
      <c r="E183" t="s">
        <v>1053</v>
      </c>
      <c r="F183" t="s">
        <v>653</v>
      </c>
      <c r="G183" t="s">
        <v>1054</v>
      </c>
      <c r="J183" t="s">
        <v>655</v>
      </c>
      <c r="K183" t="s">
        <v>656</v>
      </c>
      <c r="L183" t="s">
        <v>657</v>
      </c>
      <c r="N183" t="s">
        <v>68</v>
      </c>
    </row>
    <row r="184" spans="2:14" ht="10.5" customHeight="1">
      <c r="B184" t="s">
        <v>19</v>
      </c>
      <c r="C184">
        <v>30476394</v>
      </c>
      <c r="D184" t="s">
        <v>1052</v>
      </c>
      <c r="E184" t="s">
        <v>1053</v>
      </c>
      <c r="F184" t="s">
        <v>653</v>
      </c>
      <c r="G184" t="s">
        <v>1054</v>
      </c>
      <c r="J184" t="s">
        <v>655</v>
      </c>
      <c r="K184" t="s">
        <v>1073</v>
      </c>
      <c r="L184" t="s">
        <v>1074</v>
      </c>
      <c r="N184" t="s">
        <v>68</v>
      </c>
    </row>
    <row r="185" spans="2:14" ht="10.5" customHeight="1">
      <c r="B185" t="s">
        <v>19</v>
      </c>
      <c r="C185">
        <v>30476394</v>
      </c>
      <c r="D185" t="s">
        <v>1052</v>
      </c>
      <c r="E185" t="s">
        <v>1053</v>
      </c>
      <c r="F185" t="s">
        <v>653</v>
      </c>
      <c r="G185" t="s">
        <v>1054</v>
      </c>
      <c r="J185" t="s">
        <v>655</v>
      </c>
      <c r="K185" t="s">
        <v>1075</v>
      </c>
      <c r="L185" t="s">
        <v>1076</v>
      </c>
      <c r="N185" t="s">
        <v>68</v>
      </c>
    </row>
    <row r="186" spans="2:14" ht="10.5" customHeight="1">
      <c r="B186" t="s">
        <v>19</v>
      </c>
      <c r="C186">
        <v>30476394</v>
      </c>
      <c r="D186" t="s">
        <v>1052</v>
      </c>
      <c r="E186" t="s">
        <v>1053</v>
      </c>
      <c r="F186" t="s">
        <v>653</v>
      </c>
      <c r="G186" t="s">
        <v>1054</v>
      </c>
      <c r="J186" t="s">
        <v>655</v>
      </c>
      <c r="K186" t="s">
        <v>1077</v>
      </c>
      <c r="L186" t="s">
        <v>1078</v>
      </c>
      <c r="N186" t="s">
        <v>68</v>
      </c>
    </row>
    <row r="187" spans="2:14" ht="10.5" customHeight="1">
      <c r="B187" t="s">
        <v>19</v>
      </c>
      <c r="C187">
        <v>30476394</v>
      </c>
      <c r="D187" t="s">
        <v>1052</v>
      </c>
      <c r="E187" t="s">
        <v>1053</v>
      </c>
      <c r="F187" t="s">
        <v>653</v>
      </c>
      <c r="G187" t="s">
        <v>1054</v>
      </c>
      <c r="J187" t="s">
        <v>655</v>
      </c>
      <c r="K187" t="s">
        <v>1079</v>
      </c>
      <c r="L187" t="s">
        <v>1080</v>
      </c>
      <c r="N187" t="s">
        <v>68</v>
      </c>
    </row>
    <row r="188" spans="2:14" ht="10.5" customHeight="1">
      <c r="B188" t="s">
        <v>19</v>
      </c>
      <c r="C188">
        <v>30476394</v>
      </c>
      <c r="D188" t="s">
        <v>1052</v>
      </c>
      <c r="E188" t="s">
        <v>1053</v>
      </c>
      <c r="F188" t="s">
        <v>653</v>
      </c>
      <c r="G188" t="s">
        <v>1054</v>
      </c>
      <c r="J188" t="s">
        <v>655</v>
      </c>
      <c r="K188" t="s">
        <v>1081</v>
      </c>
      <c r="L188" t="s">
        <v>1082</v>
      </c>
      <c r="N188" t="s">
        <v>68</v>
      </c>
    </row>
    <row r="189" spans="2:14" ht="10.5" customHeight="1">
      <c r="B189" t="s">
        <v>19</v>
      </c>
      <c r="C189">
        <v>30476394</v>
      </c>
      <c r="D189" t="s">
        <v>1052</v>
      </c>
      <c r="E189" t="s">
        <v>1053</v>
      </c>
      <c r="F189" t="s">
        <v>653</v>
      </c>
      <c r="G189" t="s">
        <v>1054</v>
      </c>
      <c r="J189" t="s">
        <v>655</v>
      </c>
      <c r="K189" t="s">
        <v>1083</v>
      </c>
      <c r="L189" t="s">
        <v>1084</v>
      </c>
      <c r="N189" t="s">
        <v>68</v>
      </c>
    </row>
    <row r="190" spans="2:14" ht="10.5" customHeight="1">
      <c r="B190" t="s">
        <v>19</v>
      </c>
      <c r="C190">
        <v>30476394</v>
      </c>
      <c r="D190" t="s">
        <v>1052</v>
      </c>
      <c r="E190" t="s">
        <v>1053</v>
      </c>
      <c r="F190" t="s">
        <v>653</v>
      </c>
      <c r="G190" t="s">
        <v>1054</v>
      </c>
      <c r="J190" t="s">
        <v>655</v>
      </c>
      <c r="K190" t="s">
        <v>1085</v>
      </c>
      <c r="L190" t="s">
        <v>1086</v>
      </c>
      <c r="N190" t="s">
        <v>68</v>
      </c>
    </row>
    <row r="191" spans="2:14" ht="10.5" customHeight="1">
      <c r="B191" t="s">
        <v>19</v>
      </c>
      <c r="C191">
        <v>30476394</v>
      </c>
      <c r="D191" t="s">
        <v>1052</v>
      </c>
      <c r="E191" t="s">
        <v>1053</v>
      </c>
      <c r="F191" t="s">
        <v>653</v>
      </c>
      <c r="G191" t="s">
        <v>1054</v>
      </c>
      <c r="J191" t="s">
        <v>655</v>
      </c>
      <c r="K191" t="s">
        <v>1087</v>
      </c>
      <c r="L191" t="s">
        <v>1088</v>
      </c>
      <c r="N191" t="s">
        <v>68</v>
      </c>
    </row>
    <row r="192" spans="2:14" ht="10.5" customHeight="1">
      <c r="B192" t="s">
        <v>19</v>
      </c>
      <c r="C192">
        <v>30883872</v>
      </c>
      <c r="D192" t="s">
        <v>1089</v>
      </c>
      <c r="E192" t="s">
        <v>1090</v>
      </c>
      <c r="F192" t="s">
        <v>557</v>
      </c>
      <c r="G192" t="s">
        <v>1091</v>
      </c>
      <c r="J192" t="s">
        <v>553</v>
      </c>
      <c r="K192" t="s">
        <v>553</v>
      </c>
      <c r="L192" t="s">
        <v>554</v>
      </c>
      <c r="N192" t="s">
        <v>68</v>
      </c>
    </row>
    <row r="193" spans="2:14" ht="10.5" customHeight="1">
      <c r="B193" t="s">
        <v>19</v>
      </c>
      <c r="C193">
        <v>27956464</v>
      </c>
      <c r="D193" t="s">
        <v>1092</v>
      </c>
      <c r="E193" t="s">
        <v>1093</v>
      </c>
      <c r="F193" t="s">
        <v>557</v>
      </c>
      <c r="G193" t="s">
        <v>1094</v>
      </c>
      <c r="J193" t="s">
        <v>553</v>
      </c>
      <c r="K193" t="s">
        <v>553</v>
      </c>
      <c r="L193" t="s">
        <v>554</v>
      </c>
      <c r="N193" t="s">
        <v>68</v>
      </c>
    </row>
    <row r="194" spans="2:14" ht="10.5" customHeight="1">
      <c r="B194" t="s">
        <v>19</v>
      </c>
      <c r="C194">
        <v>27956464</v>
      </c>
      <c r="D194" t="s">
        <v>1092</v>
      </c>
      <c r="E194" t="s">
        <v>1093</v>
      </c>
      <c r="F194" t="s">
        <v>557</v>
      </c>
      <c r="G194" t="s">
        <v>1094</v>
      </c>
      <c r="J194" t="s">
        <v>71</v>
      </c>
      <c r="K194" t="s">
        <v>1095</v>
      </c>
      <c r="L194" t="s">
        <v>1096</v>
      </c>
      <c r="N194" t="s">
        <v>68</v>
      </c>
    </row>
    <row r="195" spans="2:14" ht="10.5" customHeight="1">
      <c r="B195" t="s">
        <v>19</v>
      </c>
      <c r="C195">
        <v>26461208</v>
      </c>
      <c r="D195" t="s">
        <v>1097</v>
      </c>
      <c r="E195" t="s">
        <v>1098</v>
      </c>
      <c r="F195" t="s">
        <v>557</v>
      </c>
      <c r="G195" t="s">
        <v>1099</v>
      </c>
      <c r="J195" t="s">
        <v>553</v>
      </c>
      <c r="K195" t="s">
        <v>553</v>
      </c>
      <c r="L195" t="s">
        <v>554</v>
      </c>
      <c r="N195" t="s">
        <v>68</v>
      </c>
    </row>
    <row r="196" spans="2:14" ht="10.5" customHeight="1">
      <c r="B196" t="s">
        <v>19</v>
      </c>
      <c r="C196">
        <v>31319072</v>
      </c>
      <c r="D196" t="s">
        <v>1100</v>
      </c>
      <c r="E196" t="s">
        <v>1101</v>
      </c>
      <c r="F196" t="s">
        <v>1102</v>
      </c>
      <c r="G196" t="s">
        <v>1103</v>
      </c>
      <c r="J196" t="s">
        <v>553</v>
      </c>
      <c r="K196" t="s">
        <v>553</v>
      </c>
      <c r="L196" t="s">
        <v>554</v>
      </c>
      <c r="N196" t="s">
        <v>68</v>
      </c>
    </row>
    <row r="197" spans="2:14" ht="10.5" customHeight="1">
      <c r="B197" t="s">
        <v>19</v>
      </c>
      <c r="C197">
        <v>31063529</v>
      </c>
      <c r="D197" t="s">
        <v>1104</v>
      </c>
      <c r="E197" t="s">
        <v>1105</v>
      </c>
      <c r="F197" t="s">
        <v>1106</v>
      </c>
      <c r="G197" t="s">
        <v>1107</v>
      </c>
      <c r="J197" t="s">
        <v>585</v>
      </c>
      <c r="K197" t="s">
        <v>586</v>
      </c>
      <c r="L197" t="s">
        <v>587</v>
      </c>
      <c r="N197" t="s">
        <v>68</v>
      </c>
    </row>
    <row r="198" spans="2:14" ht="10.5" customHeight="1">
      <c r="B198" t="s">
        <v>19</v>
      </c>
      <c r="C198">
        <v>30380422</v>
      </c>
      <c r="D198" t="s">
        <v>1108</v>
      </c>
      <c r="E198" t="s">
        <v>1109</v>
      </c>
      <c r="F198" t="s">
        <v>44</v>
      </c>
      <c r="G198" t="s">
        <v>1110</v>
      </c>
      <c r="J198" t="s">
        <v>71</v>
      </c>
      <c r="K198" t="s">
        <v>1111</v>
      </c>
      <c r="L198" t="s">
        <v>1112</v>
      </c>
      <c r="N198" t="s">
        <v>68</v>
      </c>
    </row>
    <row r="199" spans="2:14" ht="10.5" customHeight="1">
      <c r="B199" t="s">
        <v>19</v>
      </c>
      <c r="C199">
        <v>30432025</v>
      </c>
      <c r="D199" t="s">
        <v>1113</v>
      </c>
      <c r="E199" t="s">
        <v>1114</v>
      </c>
      <c r="F199" t="s">
        <v>1115</v>
      </c>
      <c r="G199" t="s">
        <v>1116</v>
      </c>
      <c r="I199" t="s">
        <v>1117</v>
      </c>
      <c r="J199" t="s">
        <v>609</v>
      </c>
      <c r="K199" t="s">
        <v>1118</v>
      </c>
      <c r="L199" t="s">
        <v>1119</v>
      </c>
      <c r="N199" t="s">
        <v>68</v>
      </c>
    </row>
    <row r="200" spans="2:14" ht="10.5" customHeight="1">
      <c r="B200" t="s">
        <v>19</v>
      </c>
      <c r="C200">
        <v>30432025</v>
      </c>
      <c r="D200" t="s">
        <v>1113</v>
      </c>
      <c r="E200" t="s">
        <v>1114</v>
      </c>
      <c r="F200" t="s">
        <v>1115</v>
      </c>
      <c r="G200" t="s">
        <v>1116</v>
      </c>
      <c r="I200" t="s">
        <v>1117</v>
      </c>
      <c r="J200" t="s">
        <v>876</v>
      </c>
      <c r="K200" t="s">
        <v>877</v>
      </c>
      <c r="L200" t="s">
        <v>878</v>
      </c>
      <c r="N200" t="s">
        <v>68</v>
      </c>
    </row>
    <row r="201" spans="2:14" ht="10.5" customHeight="1">
      <c r="B201" t="s">
        <v>19</v>
      </c>
      <c r="C201">
        <v>30432025</v>
      </c>
      <c r="D201" t="s">
        <v>1113</v>
      </c>
      <c r="E201" t="s">
        <v>1114</v>
      </c>
      <c r="F201" t="s">
        <v>1115</v>
      </c>
      <c r="G201" t="s">
        <v>1116</v>
      </c>
      <c r="I201" t="s">
        <v>1117</v>
      </c>
      <c r="J201" t="s">
        <v>802</v>
      </c>
      <c r="K201" t="s">
        <v>1120</v>
      </c>
      <c r="L201" t="s">
        <v>1121</v>
      </c>
      <c r="N201" t="s">
        <v>68</v>
      </c>
    </row>
    <row r="202" spans="2:14" ht="10.5" customHeight="1">
      <c r="B202" t="s">
        <v>19</v>
      </c>
      <c r="C202">
        <v>30432025</v>
      </c>
      <c r="D202" t="s">
        <v>1113</v>
      </c>
      <c r="E202" t="s">
        <v>1114</v>
      </c>
      <c r="F202" t="s">
        <v>1115</v>
      </c>
      <c r="G202" t="s">
        <v>1116</v>
      </c>
      <c r="J202" t="s">
        <v>609</v>
      </c>
      <c r="K202" t="s">
        <v>1118</v>
      </c>
      <c r="L202" t="s">
        <v>1119</v>
      </c>
      <c r="N202" t="s">
        <v>68</v>
      </c>
    </row>
    <row r="203" spans="2:14" ht="10.5" customHeight="1">
      <c r="B203" t="s">
        <v>19</v>
      </c>
      <c r="C203">
        <v>30432025</v>
      </c>
      <c r="D203" t="s">
        <v>1113</v>
      </c>
      <c r="E203" t="s">
        <v>1114</v>
      </c>
      <c r="F203" t="s">
        <v>1115</v>
      </c>
      <c r="G203" t="s">
        <v>1116</v>
      </c>
      <c r="J203" t="s">
        <v>876</v>
      </c>
      <c r="K203" t="s">
        <v>877</v>
      </c>
      <c r="L203" t="s">
        <v>878</v>
      </c>
      <c r="N203" t="s">
        <v>68</v>
      </c>
    </row>
    <row r="204" spans="2:14" ht="10.5" customHeight="1">
      <c r="B204" t="s">
        <v>19</v>
      </c>
      <c r="C204">
        <v>30432025</v>
      </c>
      <c r="D204" t="s">
        <v>1113</v>
      </c>
      <c r="E204" t="s">
        <v>1114</v>
      </c>
      <c r="F204" t="s">
        <v>1115</v>
      </c>
      <c r="G204" t="s">
        <v>1116</v>
      </c>
      <c r="J204" t="s">
        <v>802</v>
      </c>
      <c r="K204" t="s">
        <v>1120</v>
      </c>
      <c r="L204" t="s">
        <v>1121</v>
      </c>
      <c r="N204" t="s">
        <v>68</v>
      </c>
    </row>
    <row r="205" spans="2:14" ht="10.5" customHeight="1">
      <c r="B205" t="s">
        <v>19</v>
      </c>
      <c r="C205">
        <v>26445585</v>
      </c>
      <c r="D205" t="s">
        <v>1122</v>
      </c>
      <c r="E205" t="s">
        <v>1123</v>
      </c>
      <c r="F205" t="s">
        <v>1124</v>
      </c>
      <c r="G205" t="s">
        <v>1125</v>
      </c>
      <c r="J205" t="s">
        <v>1126</v>
      </c>
      <c r="K205" t="s">
        <v>1126</v>
      </c>
      <c r="L205" t="s">
        <v>1127</v>
      </c>
      <c r="N205" t="s">
        <v>68</v>
      </c>
    </row>
    <row r="206" spans="2:14" ht="10.5" customHeight="1">
      <c r="B206" t="s">
        <v>19</v>
      </c>
      <c r="C206">
        <v>30859096</v>
      </c>
      <c r="D206" t="s">
        <v>1128</v>
      </c>
      <c r="E206" t="s">
        <v>1129</v>
      </c>
      <c r="F206" t="s">
        <v>557</v>
      </c>
      <c r="G206" t="s">
        <v>1130</v>
      </c>
      <c r="J206" t="s">
        <v>566</v>
      </c>
      <c r="K206" t="s">
        <v>1131</v>
      </c>
      <c r="L206" t="s">
        <v>1132</v>
      </c>
      <c r="N206" t="s">
        <v>68</v>
      </c>
    </row>
    <row r="207" spans="2:14" ht="10.5" customHeight="1">
      <c r="B207" t="s">
        <v>19</v>
      </c>
      <c r="C207">
        <v>30859096</v>
      </c>
      <c r="D207" t="s">
        <v>1128</v>
      </c>
      <c r="E207" t="s">
        <v>1129</v>
      </c>
      <c r="F207" t="s">
        <v>557</v>
      </c>
      <c r="G207" t="s">
        <v>1130</v>
      </c>
      <c r="J207" t="s">
        <v>566</v>
      </c>
      <c r="K207" t="s">
        <v>821</v>
      </c>
      <c r="L207" t="s">
        <v>822</v>
      </c>
      <c r="N207" t="s">
        <v>68</v>
      </c>
    </row>
    <row r="208" spans="2:14" ht="10.5" customHeight="1">
      <c r="B208" t="s">
        <v>19</v>
      </c>
      <c r="C208">
        <v>30859096</v>
      </c>
      <c r="D208" t="s">
        <v>1128</v>
      </c>
      <c r="E208" t="s">
        <v>1129</v>
      </c>
      <c r="F208" t="s">
        <v>557</v>
      </c>
      <c r="G208" t="s">
        <v>1130</v>
      </c>
      <c r="J208" t="s">
        <v>566</v>
      </c>
      <c r="K208" t="s">
        <v>1133</v>
      </c>
      <c r="L208" t="s">
        <v>1134</v>
      </c>
      <c r="N208" t="s">
        <v>68</v>
      </c>
    </row>
    <row r="209" spans="2:14" ht="10.5" customHeight="1">
      <c r="B209" t="s">
        <v>19</v>
      </c>
      <c r="C209">
        <v>30859096</v>
      </c>
      <c r="D209" t="s">
        <v>1128</v>
      </c>
      <c r="E209" t="s">
        <v>1129</v>
      </c>
      <c r="F209" t="s">
        <v>557</v>
      </c>
      <c r="G209" t="s">
        <v>1130</v>
      </c>
      <c r="J209" t="s">
        <v>71</v>
      </c>
      <c r="K209" t="s">
        <v>1135</v>
      </c>
      <c r="L209" t="s">
        <v>1136</v>
      </c>
      <c r="N209" t="s">
        <v>68</v>
      </c>
    </row>
    <row r="210" spans="2:14" ht="10.5" customHeight="1">
      <c r="B210" t="s">
        <v>19</v>
      </c>
      <c r="C210">
        <v>30859096</v>
      </c>
      <c r="D210" t="s">
        <v>1128</v>
      </c>
      <c r="E210" t="s">
        <v>1129</v>
      </c>
      <c r="F210" t="s">
        <v>557</v>
      </c>
      <c r="G210" t="s">
        <v>1130</v>
      </c>
      <c r="J210" t="s">
        <v>71</v>
      </c>
      <c r="K210" t="s">
        <v>1137</v>
      </c>
      <c r="L210" t="s">
        <v>1138</v>
      </c>
      <c r="N210" t="s">
        <v>68</v>
      </c>
    </row>
    <row r="211" spans="2:14" ht="10.5" customHeight="1">
      <c r="B211" t="s">
        <v>19</v>
      </c>
      <c r="C211">
        <v>27956160</v>
      </c>
      <c r="D211" t="s">
        <v>1139</v>
      </c>
      <c r="E211" t="s">
        <v>1140</v>
      </c>
      <c r="F211" t="s">
        <v>699</v>
      </c>
      <c r="G211" t="s">
        <v>1141</v>
      </c>
      <c r="J211" t="s">
        <v>569</v>
      </c>
      <c r="K211" t="s">
        <v>570</v>
      </c>
      <c r="L211" t="s">
        <v>571</v>
      </c>
      <c r="N211" t="s">
        <v>68</v>
      </c>
    </row>
    <row r="212" spans="2:14" ht="10.5" customHeight="1">
      <c r="B212" t="s">
        <v>19</v>
      </c>
      <c r="C212">
        <v>27583276</v>
      </c>
      <c r="D212" t="s">
        <v>1142</v>
      </c>
      <c r="E212" t="s">
        <v>1143</v>
      </c>
      <c r="F212" t="s">
        <v>667</v>
      </c>
      <c r="G212" t="s">
        <v>1144</v>
      </c>
      <c r="J212" t="s">
        <v>669</v>
      </c>
      <c r="K212" t="s">
        <v>1145</v>
      </c>
      <c r="L212" t="s">
        <v>1146</v>
      </c>
      <c r="N212" t="s">
        <v>68</v>
      </c>
    </row>
    <row r="213" spans="2:14" ht="10.5" customHeight="1">
      <c r="B213" t="s">
        <v>19</v>
      </c>
      <c r="C213">
        <v>28982306</v>
      </c>
      <c r="D213" t="s">
        <v>1147</v>
      </c>
      <c r="E213" t="s">
        <v>1148</v>
      </c>
      <c r="F213" t="s">
        <v>1149</v>
      </c>
      <c r="G213" t="s">
        <v>1150</v>
      </c>
      <c r="J213" t="s">
        <v>71</v>
      </c>
      <c r="K213" t="s">
        <v>1151</v>
      </c>
      <c r="L213" t="s">
        <v>1152</v>
      </c>
      <c r="N213" t="s">
        <v>68</v>
      </c>
    </row>
    <row r="214" spans="2:14" ht="10.5" customHeight="1">
      <c r="B214" t="s">
        <v>19</v>
      </c>
      <c r="C214">
        <v>28982306</v>
      </c>
      <c r="D214" t="s">
        <v>1147</v>
      </c>
      <c r="E214" t="s">
        <v>1148</v>
      </c>
      <c r="F214" t="s">
        <v>1149</v>
      </c>
      <c r="G214" t="s">
        <v>1150</v>
      </c>
      <c r="J214" t="s">
        <v>71</v>
      </c>
      <c r="K214" t="s">
        <v>1153</v>
      </c>
      <c r="L214" t="s">
        <v>1154</v>
      </c>
      <c r="N214" t="s">
        <v>68</v>
      </c>
    </row>
    <row r="215" spans="2:14" ht="10.5" customHeight="1">
      <c r="B215" t="s">
        <v>19</v>
      </c>
      <c r="C215">
        <v>28982306</v>
      </c>
      <c r="D215" t="s">
        <v>1147</v>
      </c>
      <c r="E215" t="s">
        <v>1148</v>
      </c>
      <c r="F215" t="s">
        <v>1149</v>
      </c>
      <c r="G215" t="s">
        <v>1150</v>
      </c>
      <c r="J215" t="s">
        <v>71</v>
      </c>
      <c r="K215" t="s">
        <v>74</v>
      </c>
      <c r="L215" t="s">
        <v>77</v>
      </c>
      <c r="N215" t="s">
        <v>68</v>
      </c>
    </row>
    <row r="216" spans="2:14" ht="10.5" customHeight="1">
      <c r="B216" t="s">
        <v>19</v>
      </c>
      <c r="C216">
        <v>30365092</v>
      </c>
      <c r="D216" t="s">
        <v>1155</v>
      </c>
      <c r="E216" t="s">
        <v>1156</v>
      </c>
      <c r="F216" t="s">
        <v>1157</v>
      </c>
      <c r="G216" t="s">
        <v>1158</v>
      </c>
      <c r="J216" t="s">
        <v>662</v>
      </c>
      <c r="K216" t="s">
        <v>1159</v>
      </c>
      <c r="L216" t="s">
        <v>1160</v>
      </c>
      <c r="N216" t="s">
        <v>68</v>
      </c>
    </row>
    <row r="217" spans="2:14" ht="10.5" customHeight="1">
      <c r="B217" t="s">
        <v>19</v>
      </c>
      <c r="C217">
        <v>30365092</v>
      </c>
      <c r="D217" t="s">
        <v>1155</v>
      </c>
      <c r="E217" t="s">
        <v>1156</v>
      </c>
      <c r="F217" t="s">
        <v>1157</v>
      </c>
      <c r="G217" t="s">
        <v>1158</v>
      </c>
      <c r="J217" t="s">
        <v>662</v>
      </c>
      <c r="K217" t="s">
        <v>1161</v>
      </c>
      <c r="L217" t="s">
        <v>1162</v>
      </c>
      <c r="N217" t="s">
        <v>68</v>
      </c>
    </row>
    <row r="218" spans="2:14" ht="10.5" customHeight="1">
      <c r="B218" t="s">
        <v>19</v>
      </c>
      <c r="C218">
        <v>30365092</v>
      </c>
      <c r="D218" t="s">
        <v>1155</v>
      </c>
      <c r="E218" t="s">
        <v>1156</v>
      </c>
      <c r="F218" t="s">
        <v>1157</v>
      </c>
      <c r="G218" t="s">
        <v>1158</v>
      </c>
      <c r="J218" t="s">
        <v>662</v>
      </c>
      <c r="K218" t="s">
        <v>1163</v>
      </c>
      <c r="L218" t="s">
        <v>1164</v>
      </c>
      <c r="N218" t="s">
        <v>68</v>
      </c>
    </row>
    <row r="219" spans="2:14" ht="10.5" customHeight="1">
      <c r="B219" t="s">
        <v>19</v>
      </c>
      <c r="C219">
        <v>30365092</v>
      </c>
      <c r="D219" t="s">
        <v>1155</v>
      </c>
      <c r="E219" t="s">
        <v>1156</v>
      </c>
      <c r="F219" t="s">
        <v>1157</v>
      </c>
      <c r="G219" t="s">
        <v>1158</v>
      </c>
      <c r="J219" t="s">
        <v>662</v>
      </c>
      <c r="K219" t="s">
        <v>781</v>
      </c>
      <c r="L219" t="s">
        <v>1165</v>
      </c>
      <c r="N219" t="s">
        <v>68</v>
      </c>
    </row>
    <row r="220" spans="2:14" ht="10.5" customHeight="1">
      <c r="B220" t="s">
        <v>19</v>
      </c>
      <c r="C220">
        <v>30365092</v>
      </c>
      <c r="D220" t="s">
        <v>1155</v>
      </c>
      <c r="E220" t="s">
        <v>1156</v>
      </c>
      <c r="F220" t="s">
        <v>1157</v>
      </c>
      <c r="G220" t="s">
        <v>1158</v>
      </c>
      <c r="J220" t="s">
        <v>662</v>
      </c>
      <c r="K220" t="s">
        <v>1166</v>
      </c>
      <c r="L220" t="s">
        <v>1167</v>
      </c>
      <c r="N220" t="s">
        <v>68</v>
      </c>
    </row>
    <row r="221" spans="2:14" ht="10.5" customHeight="1">
      <c r="B221" t="s">
        <v>19</v>
      </c>
      <c r="C221">
        <v>30365092</v>
      </c>
      <c r="D221" t="s">
        <v>1155</v>
      </c>
      <c r="E221" t="s">
        <v>1156</v>
      </c>
      <c r="F221" t="s">
        <v>1157</v>
      </c>
      <c r="G221" t="s">
        <v>1158</v>
      </c>
      <c r="J221" t="s">
        <v>997</v>
      </c>
      <c r="K221" t="s">
        <v>1168</v>
      </c>
      <c r="L221" t="s">
        <v>1169</v>
      </c>
      <c r="N221" t="s">
        <v>68</v>
      </c>
    </row>
    <row r="222" spans="2:14" ht="10.5" customHeight="1">
      <c r="B222" t="s">
        <v>19</v>
      </c>
      <c r="C222">
        <v>30365092</v>
      </c>
      <c r="D222" t="s">
        <v>1155</v>
      </c>
      <c r="E222" t="s">
        <v>1156</v>
      </c>
      <c r="F222" t="s">
        <v>1157</v>
      </c>
      <c r="G222" t="s">
        <v>1158</v>
      </c>
      <c r="J222" t="s">
        <v>997</v>
      </c>
      <c r="K222" t="s">
        <v>1170</v>
      </c>
      <c r="L222" t="s">
        <v>1171</v>
      </c>
      <c r="N222" t="s">
        <v>68</v>
      </c>
    </row>
    <row r="223" spans="2:14" ht="10.5" customHeight="1">
      <c r="B223" t="s">
        <v>19</v>
      </c>
      <c r="C223">
        <v>30365092</v>
      </c>
      <c r="D223" t="s">
        <v>1155</v>
      </c>
      <c r="E223" t="s">
        <v>1156</v>
      </c>
      <c r="F223" t="s">
        <v>1157</v>
      </c>
      <c r="G223" t="s">
        <v>1158</v>
      </c>
      <c r="J223" t="s">
        <v>997</v>
      </c>
      <c r="K223" t="s">
        <v>1172</v>
      </c>
      <c r="L223" t="s">
        <v>1173</v>
      </c>
      <c r="N223" t="s">
        <v>68</v>
      </c>
    </row>
    <row r="224" spans="2:14" ht="10.5" customHeight="1">
      <c r="B224" t="s">
        <v>19</v>
      </c>
      <c r="C224">
        <v>30365092</v>
      </c>
      <c r="D224" t="s">
        <v>1155</v>
      </c>
      <c r="E224" t="s">
        <v>1156</v>
      </c>
      <c r="F224" t="s">
        <v>1157</v>
      </c>
      <c r="G224" t="s">
        <v>1158</v>
      </c>
      <c r="J224" t="s">
        <v>997</v>
      </c>
      <c r="K224" t="s">
        <v>1174</v>
      </c>
      <c r="L224" t="s">
        <v>1175</v>
      </c>
      <c r="N224" t="s">
        <v>68</v>
      </c>
    </row>
    <row r="225" spans="2:14" ht="10.5" customHeight="1">
      <c r="B225" t="s">
        <v>19</v>
      </c>
      <c r="C225">
        <v>30365092</v>
      </c>
      <c r="D225" t="s">
        <v>1155</v>
      </c>
      <c r="E225" t="s">
        <v>1156</v>
      </c>
      <c r="F225" t="s">
        <v>1157</v>
      </c>
      <c r="G225" t="s">
        <v>1158</v>
      </c>
      <c r="J225" t="s">
        <v>997</v>
      </c>
      <c r="K225" t="s">
        <v>1176</v>
      </c>
      <c r="L225" t="s">
        <v>1177</v>
      </c>
      <c r="N225" t="s">
        <v>68</v>
      </c>
    </row>
    <row r="226" spans="2:14" ht="10.5" customHeight="1">
      <c r="B226" t="s">
        <v>19</v>
      </c>
      <c r="C226">
        <v>30365092</v>
      </c>
      <c r="D226" t="s">
        <v>1155</v>
      </c>
      <c r="E226" t="s">
        <v>1156</v>
      </c>
      <c r="F226" t="s">
        <v>1157</v>
      </c>
      <c r="G226" t="s">
        <v>1158</v>
      </c>
      <c r="J226" t="s">
        <v>997</v>
      </c>
      <c r="K226" t="s">
        <v>1178</v>
      </c>
      <c r="L226" t="s">
        <v>1179</v>
      </c>
      <c r="N226" t="s">
        <v>68</v>
      </c>
    </row>
    <row r="227" spans="2:14" ht="10.5" customHeight="1">
      <c r="B227" t="s">
        <v>19</v>
      </c>
      <c r="C227">
        <v>30365092</v>
      </c>
      <c r="D227" t="s">
        <v>1155</v>
      </c>
      <c r="E227" t="s">
        <v>1156</v>
      </c>
      <c r="F227" t="s">
        <v>1157</v>
      </c>
      <c r="G227" t="s">
        <v>1158</v>
      </c>
      <c r="J227" t="s">
        <v>997</v>
      </c>
      <c r="K227" t="s">
        <v>1180</v>
      </c>
      <c r="L227" t="s">
        <v>1181</v>
      </c>
      <c r="N227" t="s">
        <v>68</v>
      </c>
    </row>
    <row r="228" spans="2:14" ht="10.5" customHeight="1">
      <c r="B228" t="s">
        <v>19</v>
      </c>
      <c r="C228">
        <v>30365092</v>
      </c>
      <c r="D228" t="s">
        <v>1155</v>
      </c>
      <c r="E228" t="s">
        <v>1156</v>
      </c>
      <c r="F228" t="s">
        <v>1157</v>
      </c>
      <c r="G228" t="s">
        <v>1158</v>
      </c>
      <c r="J228" t="s">
        <v>997</v>
      </c>
      <c r="K228" t="s">
        <v>1182</v>
      </c>
      <c r="L228" t="s">
        <v>1183</v>
      </c>
      <c r="N228" t="s">
        <v>68</v>
      </c>
    </row>
    <row r="229" spans="2:14" ht="10.5" customHeight="1">
      <c r="B229" t="s">
        <v>19</v>
      </c>
      <c r="C229">
        <v>30365092</v>
      </c>
      <c r="D229" t="s">
        <v>1155</v>
      </c>
      <c r="E229" t="s">
        <v>1156</v>
      </c>
      <c r="F229" t="s">
        <v>1157</v>
      </c>
      <c r="G229" t="s">
        <v>1158</v>
      </c>
      <c r="J229" t="s">
        <v>997</v>
      </c>
      <c r="K229" t="s">
        <v>1184</v>
      </c>
      <c r="L229" t="s">
        <v>1185</v>
      </c>
      <c r="N229" t="s">
        <v>68</v>
      </c>
    </row>
    <row r="230" spans="2:14" ht="10.5" customHeight="1">
      <c r="B230" t="s">
        <v>19</v>
      </c>
      <c r="C230">
        <v>30365092</v>
      </c>
      <c r="D230" t="s">
        <v>1155</v>
      </c>
      <c r="E230" t="s">
        <v>1156</v>
      </c>
      <c r="F230" t="s">
        <v>1157</v>
      </c>
      <c r="G230" t="s">
        <v>1158</v>
      </c>
      <c r="J230" t="s">
        <v>997</v>
      </c>
      <c r="K230" t="s">
        <v>1186</v>
      </c>
      <c r="L230" t="s">
        <v>1187</v>
      </c>
      <c r="N230" t="s">
        <v>68</v>
      </c>
    </row>
    <row r="231" spans="2:14" ht="10.5" customHeight="1">
      <c r="B231" t="s">
        <v>19</v>
      </c>
      <c r="C231">
        <v>30365092</v>
      </c>
      <c r="D231" t="s">
        <v>1155</v>
      </c>
      <c r="E231" t="s">
        <v>1156</v>
      </c>
      <c r="F231" t="s">
        <v>1157</v>
      </c>
      <c r="G231" t="s">
        <v>1158</v>
      </c>
      <c r="J231" t="s">
        <v>997</v>
      </c>
      <c r="K231" t="s">
        <v>1188</v>
      </c>
      <c r="L231" t="s">
        <v>1189</v>
      </c>
      <c r="N231" t="s">
        <v>68</v>
      </c>
    </row>
    <row r="232" spans="2:14" ht="10.5" customHeight="1">
      <c r="B232" t="s">
        <v>19</v>
      </c>
      <c r="C232">
        <v>30365092</v>
      </c>
      <c r="D232" t="s">
        <v>1155</v>
      </c>
      <c r="E232" t="s">
        <v>1156</v>
      </c>
      <c r="F232" t="s">
        <v>1157</v>
      </c>
      <c r="G232" t="s">
        <v>1158</v>
      </c>
      <c r="J232" t="s">
        <v>997</v>
      </c>
      <c r="K232" t="s">
        <v>1190</v>
      </c>
      <c r="L232" t="s">
        <v>1191</v>
      </c>
      <c r="N232" t="s">
        <v>68</v>
      </c>
    </row>
    <row r="233" spans="2:14" ht="10.5" customHeight="1">
      <c r="B233" t="s">
        <v>19</v>
      </c>
      <c r="C233">
        <v>30365092</v>
      </c>
      <c r="D233" t="s">
        <v>1155</v>
      </c>
      <c r="E233" t="s">
        <v>1156</v>
      </c>
      <c r="F233" t="s">
        <v>1157</v>
      </c>
      <c r="G233" t="s">
        <v>1158</v>
      </c>
      <c r="J233" t="s">
        <v>997</v>
      </c>
      <c r="K233" t="s">
        <v>1192</v>
      </c>
      <c r="L233" t="s">
        <v>1193</v>
      </c>
      <c r="N233" t="s">
        <v>68</v>
      </c>
    </row>
    <row r="234" spans="2:14" ht="10.5" customHeight="1">
      <c r="B234" t="s">
        <v>19</v>
      </c>
      <c r="C234">
        <v>30365092</v>
      </c>
      <c r="D234" t="s">
        <v>1155</v>
      </c>
      <c r="E234" t="s">
        <v>1156</v>
      </c>
      <c r="F234" t="s">
        <v>1157</v>
      </c>
      <c r="G234" t="s">
        <v>1158</v>
      </c>
      <c r="J234" t="s">
        <v>997</v>
      </c>
      <c r="K234" t="s">
        <v>627</v>
      </c>
      <c r="L234" t="s">
        <v>1194</v>
      </c>
      <c r="N234" t="s">
        <v>68</v>
      </c>
    </row>
    <row r="235" spans="2:14" ht="10.5" customHeight="1">
      <c r="B235" t="s">
        <v>19</v>
      </c>
      <c r="C235">
        <v>30365092</v>
      </c>
      <c r="D235" t="s">
        <v>1155</v>
      </c>
      <c r="E235" t="s">
        <v>1156</v>
      </c>
      <c r="F235" t="s">
        <v>1157</v>
      </c>
      <c r="G235" t="s">
        <v>1158</v>
      </c>
      <c r="J235" t="s">
        <v>997</v>
      </c>
      <c r="K235" t="s">
        <v>1195</v>
      </c>
      <c r="L235" t="s">
        <v>1196</v>
      </c>
      <c r="N235" t="s">
        <v>68</v>
      </c>
    </row>
    <row r="236" spans="2:14" ht="10.5" customHeight="1">
      <c r="B236" t="s">
        <v>19</v>
      </c>
      <c r="C236">
        <v>30365092</v>
      </c>
      <c r="D236" t="s">
        <v>1155</v>
      </c>
      <c r="E236" t="s">
        <v>1156</v>
      </c>
      <c r="F236" t="s">
        <v>1157</v>
      </c>
      <c r="G236" t="s">
        <v>1158</v>
      </c>
      <c r="J236" t="s">
        <v>997</v>
      </c>
      <c r="K236" t="s">
        <v>1029</v>
      </c>
      <c r="L236" t="s">
        <v>1197</v>
      </c>
      <c r="N236" t="s">
        <v>68</v>
      </c>
    </row>
    <row r="237" spans="2:14" ht="10.5" customHeight="1">
      <c r="B237" t="s">
        <v>19</v>
      </c>
      <c r="C237">
        <v>31595496</v>
      </c>
      <c r="D237" t="s">
        <v>1198</v>
      </c>
      <c r="E237" t="s">
        <v>1199</v>
      </c>
      <c r="F237" t="s">
        <v>551</v>
      </c>
      <c r="G237" t="s">
        <v>1200</v>
      </c>
      <c r="J237" t="s">
        <v>1126</v>
      </c>
      <c r="K237" t="s">
        <v>1126</v>
      </c>
      <c r="L237" t="s">
        <v>1127</v>
      </c>
      <c r="N237" t="s">
        <v>68</v>
      </c>
    </row>
    <row r="238" spans="2:14" ht="10.5" customHeight="1">
      <c r="B238" t="s">
        <v>19</v>
      </c>
      <c r="C238">
        <v>31632942</v>
      </c>
      <c r="D238" t="s">
        <v>1201</v>
      </c>
      <c r="E238" t="s">
        <v>1202</v>
      </c>
      <c r="F238" t="s">
        <v>557</v>
      </c>
      <c r="G238" t="s">
        <v>1203</v>
      </c>
      <c r="J238" t="s">
        <v>553</v>
      </c>
      <c r="K238" t="s">
        <v>553</v>
      </c>
      <c r="L238" t="s">
        <v>554</v>
      </c>
      <c r="N238" t="s">
        <v>68</v>
      </c>
    </row>
    <row r="239" spans="2:14" ht="10.5" customHeight="1">
      <c r="B239" t="s">
        <v>19</v>
      </c>
      <c r="C239">
        <v>31461008</v>
      </c>
      <c r="D239" t="s">
        <v>1204</v>
      </c>
      <c r="E239" t="s">
        <v>1205</v>
      </c>
      <c r="F239" t="s">
        <v>1206</v>
      </c>
      <c r="G239" t="s">
        <v>1207</v>
      </c>
      <c r="J239" t="s">
        <v>553</v>
      </c>
      <c r="K239" t="s">
        <v>553</v>
      </c>
      <c r="L239" t="s">
        <v>554</v>
      </c>
      <c r="N239" t="s">
        <v>68</v>
      </c>
    </row>
    <row r="240" spans="2:14" ht="10.5" customHeight="1">
      <c r="B240" t="s">
        <v>19</v>
      </c>
      <c r="C240">
        <v>28134812</v>
      </c>
      <c r="D240" t="s">
        <v>1208</v>
      </c>
      <c r="E240" t="s">
        <v>1209</v>
      </c>
      <c r="F240" t="s">
        <v>1124</v>
      </c>
      <c r="G240" t="s">
        <v>1210</v>
      </c>
      <c r="J240" t="s">
        <v>1126</v>
      </c>
      <c r="K240" t="s">
        <v>1126</v>
      </c>
      <c r="L240" t="s">
        <v>1127</v>
      </c>
      <c r="N240" t="s">
        <v>68</v>
      </c>
    </row>
    <row r="241" spans="2:14" ht="10.5" customHeight="1">
      <c r="B241" t="s">
        <v>19</v>
      </c>
      <c r="C241">
        <v>31194611</v>
      </c>
      <c r="D241" t="s">
        <v>1211</v>
      </c>
      <c r="E241" t="s">
        <v>1212</v>
      </c>
      <c r="F241" t="s">
        <v>1213</v>
      </c>
      <c r="G241" t="s">
        <v>1214</v>
      </c>
      <c r="J241" t="s">
        <v>71</v>
      </c>
      <c r="K241" t="s">
        <v>74</v>
      </c>
      <c r="L241" t="s">
        <v>77</v>
      </c>
      <c r="N241" t="s">
        <v>68</v>
      </c>
    </row>
    <row r="242" spans="2:14" ht="10.5" customHeight="1">
      <c r="B242" t="s">
        <v>19</v>
      </c>
      <c r="C242">
        <v>26444611</v>
      </c>
      <c r="D242" t="s">
        <v>1215</v>
      </c>
      <c r="E242" t="s">
        <v>1216</v>
      </c>
      <c r="F242" t="s">
        <v>44</v>
      </c>
      <c r="G242" t="s">
        <v>1217</v>
      </c>
      <c r="J242" t="s">
        <v>1218</v>
      </c>
      <c r="K242" t="s">
        <v>1218</v>
      </c>
      <c r="L242" t="s">
        <v>1219</v>
      </c>
      <c r="N242" t="s">
        <v>68</v>
      </c>
    </row>
    <row r="243" spans="2:14" ht="10.5" customHeight="1">
      <c r="B243" t="s">
        <v>19</v>
      </c>
      <c r="C243">
        <v>30914574</v>
      </c>
      <c r="D243" t="s">
        <v>1220</v>
      </c>
      <c r="E243" t="s">
        <v>1221</v>
      </c>
      <c r="F243" t="s">
        <v>1222</v>
      </c>
      <c r="G243" t="s">
        <v>1223</v>
      </c>
      <c r="J243" t="s">
        <v>585</v>
      </c>
      <c r="K243" t="s">
        <v>586</v>
      </c>
      <c r="L243" t="s">
        <v>587</v>
      </c>
      <c r="N243" t="s">
        <v>68</v>
      </c>
    </row>
    <row r="244" spans="2:14" ht="10.5" customHeight="1">
      <c r="B244" t="s">
        <v>19</v>
      </c>
      <c r="C244">
        <v>30914574</v>
      </c>
      <c r="D244" t="s">
        <v>1220</v>
      </c>
      <c r="E244" t="s">
        <v>1221</v>
      </c>
      <c r="F244" t="s">
        <v>1222</v>
      </c>
      <c r="G244" t="s">
        <v>1223</v>
      </c>
      <c r="J244" t="s">
        <v>566</v>
      </c>
      <c r="K244" t="s">
        <v>1224</v>
      </c>
      <c r="L244" t="s">
        <v>1225</v>
      </c>
      <c r="N244" t="s">
        <v>68</v>
      </c>
    </row>
    <row r="245" spans="2:14" ht="10.5" customHeight="1">
      <c r="B245" t="s">
        <v>19</v>
      </c>
      <c r="C245">
        <v>30914574</v>
      </c>
      <c r="D245" t="s">
        <v>1220</v>
      </c>
      <c r="E245" t="s">
        <v>1221</v>
      </c>
      <c r="F245" t="s">
        <v>1222</v>
      </c>
      <c r="G245" t="s">
        <v>1223</v>
      </c>
      <c r="J245" t="s">
        <v>71</v>
      </c>
      <c r="K245" t="s">
        <v>1153</v>
      </c>
      <c r="L245" t="s">
        <v>1154</v>
      </c>
      <c r="N245" t="s">
        <v>68</v>
      </c>
    </row>
    <row r="246" spans="2:14" ht="10.5" customHeight="1">
      <c r="B246" t="s">
        <v>19</v>
      </c>
      <c r="C246">
        <v>30914574</v>
      </c>
      <c r="D246" t="s">
        <v>1220</v>
      </c>
      <c r="E246" t="s">
        <v>1221</v>
      </c>
      <c r="F246" t="s">
        <v>1222</v>
      </c>
      <c r="G246" t="s">
        <v>1223</v>
      </c>
      <c r="J246" t="s">
        <v>71</v>
      </c>
      <c r="K246" t="s">
        <v>1226</v>
      </c>
      <c r="L246" t="s">
        <v>1227</v>
      </c>
      <c r="N246" t="s">
        <v>68</v>
      </c>
    </row>
    <row r="247" spans="2:14" ht="10.5" customHeight="1">
      <c r="B247" t="s">
        <v>19</v>
      </c>
      <c r="C247">
        <v>30914574</v>
      </c>
      <c r="D247" t="s">
        <v>1220</v>
      </c>
      <c r="E247" t="s">
        <v>1221</v>
      </c>
      <c r="F247" t="s">
        <v>1222</v>
      </c>
      <c r="G247" t="s">
        <v>1223</v>
      </c>
      <c r="J247" t="s">
        <v>71</v>
      </c>
      <c r="K247" t="s">
        <v>882</v>
      </c>
      <c r="L247" t="s">
        <v>883</v>
      </c>
      <c r="N247" t="s">
        <v>68</v>
      </c>
    </row>
    <row r="248" spans="2:14" ht="10.5" customHeight="1">
      <c r="B248" t="s">
        <v>19</v>
      </c>
      <c r="C248">
        <v>30914574</v>
      </c>
      <c r="D248" t="s">
        <v>1220</v>
      </c>
      <c r="E248" t="s">
        <v>1221</v>
      </c>
      <c r="F248" t="s">
        <v>1222</v>
      </c>
      <c r="G248" t="s">
        <v>1223</v>
      </c>
      <c r="J248" t="s">
        <v>71</v>
      </c>
      <c r="K248" t="s">
        <v>1228</v>
      </c>
      <c r="L248" t="s">
        <v>1229</v>
      </c>
      <c r="N248" t="s">
        <v>68</v>
      </c>
    </row>
    <row r="249" spans="2:14" ht="10.5" customHeight="1">
      <c r="B249" t="s">
        <v>19</v>
      </c>
      <c r="C249">
        <v>30914574</v>
      </c>
      <c r="D249" t="s">
        <v>1220</v>
      </c>
      <c r="E249" t="s">
        <v>1221</v>
      </c>
      <c r="F249" t="s">
        <v>1222</v>
      </c>
      <c r="G249" t="s">
        <v>1223</v>
      </c>
      <c r="J249" t="s">
        <v>1230</v>
      </c>
      <c r="K249" t="s">
        <v>1231</v>
      </c>
      <c r="L249" t="s">
        <v>1232</v>
      </c>
      <c r="N249" t="s">
        <v>68</v>
      </c>
    </row>
    <row r="250" spans="2:14" ht="10.5" customHeight="1">
      <c r="B250" t="s">
        <v>19</v>
      </c>
      <c r="C250">
        <v>30914574</v>
      </c>
      <c r="D250" t="s">
        <v>1220</v>
      </c>
      <c r="E250" t="s">
        <v>1221</v>
      </c>
      <c r="F250" t="s">
        <v>1222</v>
      </c>
      <c r="G250" t="s">
        <v>1223</v>
      </c>
      <c r="J250" t="s">
        <v>595</v>
      </c>
      <c r="K250" t="s">
        <v>1233</v>
      </c>
      <c r="L250" t="s">
        <v>1234</v>
      </c>
      <c r="N250" t="s">
        <v>68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AB1-32C4-8868-F593-2A0127FBF7AC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90CC7-8B08-45B9-F0A5-24AE9D0F3978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796F-DDFD-C457-7BAC-DD090D786DCE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71" customWidth="1"/>
    <col min="2" max="2" width="34.28515625" style="171" customWidth="1"/>
    <col min="3" max="3" width="10" style="171" customWidth="1"/>
    <col min="4" max="4" width="21.42578125" style="171" customWidth="1"/>
    <col min="5" max="5" width="28.5703125" style="171" customWidth="1"/>
    <col min="6" max="6" width="17.140625" style="171" customWidth="1"/>
  </cols>
  <sheetData>
    <row r="1" spans="1:6" ht="11.25" customHeight="1">
      <c r="A1" s="1" t="s">
        <v>1235</v>
      </c>
      <c r="B1" s="1" t="s">
        <v>1236</v>
      </c>
      <c r="C1" s="1" t="s">
        <v>76</v>
      </c>
      <c r="D1" s="1" t="s">
        <v>1237</v>
      </c>
      <c r="E1" s="1" t="s">
        <v>70</v>
      </c>
      <c r="F1" s="1" t="s">
        <v>1238</v>
      </c>
    </row>
    <row r="2" spans="1:6" ht="10.5" customHeight="1">
      <c r="A2" s="1" t="s">
        <v>643</v>
      </c>
      <c r="B2" s="1" t="s">
        <v>1239</v>
      </c>
      <c r="C2" s="1" t="s">
        <v>1240</v>
      </c>
      <c r="D2" s="1" t="s">
        <v>1241</v>
      </c>
      <c r="E2" s="1" t="s">
        <v>643</v>
      </c>
      <c r="F2" s="1" t="s">
        <v>1242</v>
      </c>
    </row>
    <row r="3" spans="1:6" ht="10.5" customHeight="1">
      <c r="A3" s="1" t="s">
        <v>643</v>
      </c>
      <c r="B3" s="1" t="s">
        <v>643</v>
      </c>
      <c r="C3" s="1" t="s">
        <v>1243</v>
      </c>
      <c r="D3" s="1" t="s">
        <v>1244</v>
      </c>
      <c r="E3" s="1" t="s">
        <v>563</v>
      </c>
      <c r="F3" s="1" t="s">
        <v>1245</v>
      </c>
    </row>
    <row r="4" spans="1:6" ht="10.5" customHeight="1">
      <c r="A4" s="1" t="s">
        <v>643</v>
      </c>
      <c r="B4" s="1" t="s">
        <v>1246</v>
      </c>
      <c r="C4" s="1" t="s">
        <v>1247</v>
      </c>
      <c r="D4" s="1" t="s">
        <v>1241</v>
      </c>
      <c r="E4" s="1" t="s">
        <v>609</v>
      </c>
      <c r="F4" s="1" t="s">
        <v>1248</v>
      </c>
    </row>
    <row r="5" spans="1:6" ht="10.5" customHeight="1">
      <c r="A5" s="1" t="s">
        <v>643</v>
      </c>
      <c r="B5" s="1" t="s">
        <v>1249</v>
      </c>
      <c r="C5" s="1" t="s">
        <v>1250</v>
      </c>
      <c r="D5" s="1" t="s">
        <v>1241</v>
      </c>
      <c r="E5" s="1" t="s">
        <v>662</v>
      </c>
      <c r="F5" s="1" t="s">
        <v>1251</v>
      </c>
    </row>
    <row r="6" spans="1:6" ht="10.5" customHeight="1">
      <c r="A6" s="1" t="s">
        <v>643</v>
      </c>
      <c r="B6" s="1" t="s">
        <v>644</v>
      </c>
      <c r="C6" s="1" t="s">
        <v>645</v>
      </c>
      <c r="D6" s="1" t="s">
        <v>1241</v>
      </c>
      <c r="E6" s="1" t="s">
        <v>1126</v>
      </c>
      <c r="F6" s="1" t="s">
        <v>1252</v>
      </c>
    </row>
    <row r="7" spans="1:6" ht="10.5" customHeight="1">
      <c r="A7" s="172" t="s">
        <v>643</v>
      </c>
      <c r="B7" s="172" t="s">
        <v>1253</v>
      </c>
      <c r="C7" s="172" t="s">
        <v>1254</v>
      </c>
      <c r="D7" s="172" t="s">
        <v>1241</v>
      </c>
      <c r="E7" s="172" t="s">
        <v>1255</v>
      </c>
      <c r="F7" s="172" t="s">
        <v>1256</v>
      </c>
    </row>
    <row r="8" spans="1:6" ht="10.5" customHeight="1">
      <c r="A8" s="172" t="s">
        <v>643</v>
      </c>
      <c r="B8" s="172" t="s">
        <v>1257</v>
      </c>
      <c r="C8" s="172" t="s">
        <v>1258</v>
      </c>
      <c r="D8" s="172" t="s">
        <v>1241</v>
      </c>
      <c r="E8" s="172" t="s">
        <v>553</v>
      </c>
      <c r="F8" s="172" t="s">
        <v>1259</v>
      </c>
    </row>
    <row r="9" spans="1:6" ht="10.5" customHeight="1">
      <c r="A9" s="172" t="s">
        <v>643</v>
      </c>
      <c r="B9" s="172" t="s">
        <v>1260</v>
      </c>
      <c r="C9" s="172" t="s">
        <v>1261</v>
      </c>
      <c r="D9" s="172" t="s">
        <v>1241</v>
      </c>
      <c r="E9" s="172" t="s">
        <v>583</v>
      </c>
      <c r="F9" s="172" t="s">
        <v>1262</v>
      </c>
    </row>
    <row r="10" spans="1:6" ht="10.5" customHeight="1">
      <c r="A10" s="172" t="s">
        <v>643</v>
      </c>
      <c r="B10" s="172" t="s">
        <v>1263</v>
      </c>
      <c r="C10" s="172" t="s">
        <v>1264</v>
      </c>
      <c r="D10" s="172" t="s">
        <v>1241</v>
      </c>
      <c r="E10" s="172" t="s">
        <v>1265</v>
      </c>
      <c r="F10" s="172" t="s">
        <v>1266</v>
      </c>
    </row>
    <row r="11" spans="1:6" ht="10.5" customHeight="1">
      <c r="A11" s="172" t="s">
        <v>643</v>
      </c>
      <c r="B11" s="172" t="s">
        <v>1267</v>
      </c>
      <c r="C11" s="172" t="s">
        <v>1268</v>
      </c>
      <c r="D11" s="172" t="s">
        <v>1241</v>
      </c>
      <c r="E11" s="172" t="s">
        <v>990</v>
      </c>
      <c r="F11" s="172" t="s">
        <v>1269</v>
      </c>
    </row>
    <row r="12" spans="1:6" ht="10.5" customHeight="1">
      <c r="A12" s="172" t="s">
        <v>563</v>
      </c>
      <c r="B12" s="172" t="s">
        <v>563</v>
      </c>
      <c r="C12" s="172" t="s">
        <v>1270</v>
      </c>
      <c r="D12" s="172" t="s">
        <v>1244</v>
      </c>
      <c r="E12" s="172" t="s">
        <v>876</v>
      </c>
      <c r="F12" s="172" t="s">
        <v>1271</v>
      </c>
    </row>
    <row r="13" spans="1:6" ht="10.5" customHeight="1">
      <c r="A13" s="172" t="s">
        <v>563</v>
      </c>
      <c r="B13" s="172" t="s">
        <v>564</v>
      </c>
      <c r="C13" s="172" t="s">
        <v>565</v>
      </c>
      <c r="D13" s="172" t="s">
        <v>1272</v>
      </c>
      <c r="E13" s="172" t="s">
        <v>795</v>
      </c>
      <c r="F13" s="172" t="s">
        <v>1273</v>
      </c>
    </row>
    <row r="14" spans="1:6" ht="10.5" customHeight="1">
      <c r="A14" s="172" t="s">
        <v>563</v>
      </c>
      <c r="B14" s="172" t="s">
        <v>1274</v>
      </c>
      <c r="C14" s="172" t="s">
        <v>1275</v>
      </c>
      <c r="D14" s="172" t="s">
        <v>1241</v>
      </c>
      <c r="E14" s="172" t="s">
        <v>833</v>
      </c>
      <c r="F14" s="172" t="s">
        <v>1276</v>
      </c>
    </row>
    <row r="15" spans="1:6" ht="10.5" customHeight="1">
      <c r="A15" s="172" t="s">
        <v>563</v>
      </c>
      <c r="B15" s="172" t="s">
        <v>711</v>
      </c>
      <c r="C15" s="172" t="s">
        <v>1277</v>
      </c>
      <c r="D15" s="172" t="s">
        <v>1241</v>
      </c>
      <c r="E15" s="172" t="s">
        <v>802</v>
      </c>
      <c r="F15" s="172" t="s">
        <v>1278</v>
      </c>
    </row>
    <row r="16" spans="1:6" ht="10.5" customHeight="1">
      <c r="A16" s="172" t="s">
        <v>563</v>
      </c>
      <c r="B16" s="172" t="s">
        <v>1279</v>
      </c>
      <c r="C16" s="172" t="s">
        <v>1280</v>
      </c>
      <c r="D16" s="172" t="s">
        <v>1241</v>
      </c>
      <c r="E16" s="172" t="s">
        <v>585</v>
      </c>
      <c r="F16" s="172" t="s">
        <v>1281</v>
      </c>
    </row>
    <row r="17" spans="1:6" ht="10.5" customHeight="1">
      <c r="A17" s="172" t="s">
        <v>563</v>
      </c>
      <c r="B17" s="172" t="s">
        <v>1042</v>
      </c>
      <c r="C17" s="172" t="s">
        <v>1282</v>
      </c>
      <c r="D17" s="172" t="s">
        <v>1241</v>
      </c>
      <c r="E17" s="172" t="s">
        <v>1028</v>
      </c>
      <c r="F17" s="172" t="s">
        <v>1283</v>
      </c>
    </row>
    <row r="18" spans="1:6" ht="10.5" customHeight="1">
      <c r="A18" s="172" t="s">
        <v>563</v>
      </c>
      <c r="B18" s="172" t="s">
        <v>1284</v>
      </c>
      <c r="C18" s="172" t="s">
        <v>1285</v>
      </c>
      <c r="D18" s="172" t="s">
        <v>1241</v>
      </c>
      <c r="E18" s="172" t="s">
        <v>1286</v>
      </c>
      <c r="F18" s="172" t="s">
        <v>1287</v>
      </c>
    </row>
    <row r="19" spans="1:6" ht="10.5" customHeight="1">
      <c r="A19" s="172" t="s">
        <v>563</v>
      </c>
      <c r="B19" s="172" t="s">
        <v>1288</v>
      </c>
      <c r="C19" s="172" t="s">
        <v>1289</v>
      </c>
      <c r="D19" s="172" t="s">
        <v>1241</v>
      </c>
      <c r="E19" s="172" t="s">
        <v>935</v>
      </c>
      <c r="F19" s="172" t="s">
        <v>1290</v>
      </c>
    </row>
    <row r="20" spans="1:6" ht="10.5" customHeight="1">
      <c r="A20" s="172" t="s">
        <v>563</v>
      </c>
      <c r="B20" s="172" t="s">
        <v>1291</v>
      </c>
      <c r="C20" s="172" t="s">
        <v>1292</v>
      </c>
      <c r="D20" s="172" t="s">
        <v>1241</v>
      </c>
      <c r="E20" s="172" t="s">
        <v>973</v>
      </c>
      <c r="F20" s="172" t="s">
        <v>1293</v>
      </c>
    </row>
    <row r="21" spans="1:6" ht="10.5" customHeight="1">
      <c r="A21" s="172" t="s">
        <v>563</v>
      </c>
      <c r="B21" s="172" t="s">
        <v>1294</v>
      </c>
      <c r="C21" s="172" t="s">
        <v>1295</v>
      </c>
      <c r="D21" s="172" t="s">
        <v>1241</v>
      </c>
      <c r="E21" s="172" t="s">
        <v>997</v>
      </c>
      <c r="F21" s="172" t="s">
        <v>1296</v>
      </c>
    </row>
    <row r="22" spans="1:6" ht="10.5" customHeight="1">
      <c r="A22" s="172" t="s">
        <v>563</v>
      </c>
      <c r="B22" s="172" t="s">
        <v>1297</v>
      </c>
      <c r="C22" s="172" t="s">
        <v>1298</v>
      </c>
      <c r="D22" s="172" t="s">
        <v>1241</v>
      </c>
      <c r="E22" s="172" t="s">
        <v>669</v>
      </c>
      <c r="F22" s="172" t="s">
        <v>1299</v>
      </c>
    </row>
    <row r="23" spans="1:6" ht="10.5" customHeight="1">
      <c r="A23" s="172" t="s">
        <v>563</v>
      </c>
      <c r="B23" s="172" t="s">
        <v>1300</v>
      </c>
      <c r="C23" s="172" t="s">
        <v>1301</v>
      </c>
      <c r="D23" s="172" t="s">
        <v>1241</v>
      </c>
      <c r="E23" s="172" t="s">
        <v>566</v>
      </c>
      <c r="F23" s="172" t="s">
        <v>1302</v>
      </c>
    </row>
    <row r="24" spans="1:6" ht="10.5" customHeight="1">
      <c r="A24" s="172" t="s">
        <v>563</v>
      </c>
      <c r="B24" s="172" t="s">
        <v>1303</v>
      </c>
      <c r="C24" s="172" t="s">
        <v>1304</v>
      </c>
      <c r="D24" s="172" t="s">
        <v>1241</v>
      </c>
      <c r="E24" s="172" t="s">
        <v>71</v>
      </c>
      <c r="F24" s="172" t="s">
        <v>1305</v>
      </c>
    </row>
    <row r="25" spans="1:6" ht="10.5" customHeight="1">
      <c r="A25" s="172" t="s">
        <v>609</v>
      </c>
      <c r="B25" s="172" t="s">
        <v>610</v>
      </c>
      <c r="C25" s="172" t="s">
        <v>611</v>
      </c>
      <c r="D25" s="172" t="s">
        <v>1241</v>
      </c>
      <c r="E25" s="172" t="s">
        <v>655</v>
      </c>
      <c r="F25" s="172" t="s">
        <v>1306</v>
      </c>
    </row>
    <row r="26" spans="1:6" ht="10.5" customHeight="1">
      <c r="A26" s="172" t="s">
        <v>609</v>
      </c>
      <c r="B26" s="172" t="s">
        <v>1307</v>
      </c>
      <c r="C26" s="172" t="s">
        <v>1308</v>
      </c>
      <c r="D26" s="172" t="s">
        <v>1241</v>
      </c>
      <c r="E26" s="172" t="s">
        <v>1218</v>
      </c>
      <c r="F26" s="172" t="s">
        <v>1309</v>
      </c>
    </row>
    <row r="27" spans="1:6" ht="10.5" customHeight="1">
      <c r="A27" s="172" t="s">
        <v>609</v>
      </c>
      <c r="B27" s="172" t="s">
        <v>1310</v>
      </c>
      <c r="C27" s="172" t="s">
        <v>1311</v>
      </c>
      <c r="D27" s="172" t="s">
        <v>1241</v>
      </c>
      <c r="E27" s="172" t="s">
        <v>1312</v>
      </c>
      <c r="F27" s="172" t="s">
        <v>1313</v>
      </c>
    </row>
    <row r="28" spans="1:6" ht="10.5" customHeight="1">
      <c r="A28" s="172" t="s">
        <v>609</v>
      </c>
      <c r="B28" s="172" t="s">
        <v>609</v>
      </c>
      <c r="C28" s="172" t="s">
        <v>1314</v>
      </c>
      <c r="D28" s="172" t="s">
        <v>1244</v>
      </c>
      <c r="E28" s="172" t="s">
        <v>1230</v>
      </c>
      <c r="F28" s="172" t="s">
        <v>1315</v>
      </c>
    </row>
    <row r="29" spans="1:6" ht="10.5" customHeight="1">
      <c r="A29" s="172" t="s">
        <v>609</v>
      </c>
      <c r="B29" s="172" t="s">
        <v>1316</v>
      </c>
      <c r="C29" s="172" t="s">
        <v>1317</v>
      </c>
      <c r="D29" s="172" t="s">
        <v>1241</v>
      </c>
      <c r="E29" s="172" t="s">
        <v>569</v>
      </c>
      <c r="F29" s="172" t="s">
        <v>1318</v>
      </c>
    </row>
    <row r="30" spans="1:6" ht="10.5" customHeight="1">
      <c r="A30" s="172" t="s">
        <v>609</v>
      </c>
      <c r="B30" s="172" t="s">
        <v>1319</v>
      </c>
      <c r="C30" s="172" t="s">
        <v>1320</v>
      </c>
      <c r="D30" s="172" t="s">
        <v>1241</v>
      </c>
      <c r="E30" s="172" t="s">
        <v>592</v>
      </c>
      <c r="F30" s="172" t="s">
        <v>1321</v>
      </c>
    </row>
    <row r="31" spans="1:6" ht="10.5" customHeight="1">
      <c r="A31" s="172" t="s">
        <v>609</v>
      </c>
      <c r="B31" s="172" t="s">
        <v>1118</v>
      </c>
      <c r="C31" s="172" t="s">
        <v>1119</v>
      </c>
      <c r="D31" s="172" t="s">
        <v>1272</v>
      </c>
      <c r="E31" s="172" t="s">
        <v>621</v>
      </c>
      <c r="F31" s="172" t="s">
        <v>1322</v>
      </c>
    </row>
    <row r="32" spans="1:6" ht="10.5" customHeight="1">
      <c r="A32" s="172" t="s">
        <v>609</v>
      </c>
      <c r="B32" s="172" t="s">
        <v>1323</v>
      </c>
      <c r="C32" s="172" t="s">
        <v>1324</v>
      </c>
      <c r="D32" s="172" t="s">
        <v>1241</v>
      </c>
      <c r="E32" s="172" t="s">
        <v>1325</v>
      </c>
      <c r="F32" s="172" t="s">
        <v>1326</v>
      </c>
    </row>
    <row r="33" spans="1:6" ht="10.5" customHeight="1">
      <c r="A33" s="172" t="s">
        <v>609</v>
      </c>
      <c r="B33" s="172" t="s">
        <v>1327</v>
      </c>
      <c r="C33" s="172" t="s">
        <v>1328</v>
      </c>
      <c r="D33" s="172" t="s">
        <v>1241</v>
      </c>
      <c r="E33" s="172" t="s">
        <v>602</v>
      </c>
      <c r="F33" s="172" t="s">
        <v>1329</v>
      </c>
    </row>
    <row r="34" spans="1:6" ht="10.5" customHeight="1">
      <c r="A34" s="172" t="s">
        <v>609</v>
      </c>
      <c r="B34" s="172" t="s">
        <v>1330</v>
      </c>
      <c r="C34" s="172" t="s">
        <v>1331</v>
      </c>
      <c r="D34" s="172" t="s">
        <v>1241</v>
      </c>
      <c r="E34" s="172" t="s">
        <v>595</v>
      </c>
      <c r="F34" s="172" t="s">
        <v>1332</v>
      </c>
    </row>
    <row r="35" spans="1:6" ht="10.5" customHeight="1">
      <c r="A35" s="172" t="s">
        <v>609</v>
      </c>
      <c r="B35" s="172" t="s">
        <v>1333</v>
      </c>
      <c r="C35" s="172" t="s">
        <v>1334</v>
      </c>
      <c r="D35" s="172" t="s">
        <v>1241</v>
      </c>
      <c r="E35" s="172" t="s">
        <v>768</v>
      </c>
      <c r="F35" s="172" t="s">
        <v>1335</v>
      </c>
    </row>
    <row r="36" spans="1:6" ht="10.5" customHeight="1">
      <c r="A36" s="172" t="s">
        <v>609</v>
      </c>
      <c r="B36" s="172" t="s">
        <v>1336</v>
      </c>
      <c r="C36" s="172" t="s">
        <v>1337</v>
      </c>
      <c r="D36" s="172" t="s">
        <v>1241</v>
      </c>
      <c r="E36" s="172" t="s">
        <v>572</v>
      </c>
      <c r="F36" s="172" t="s">
        <v>1338</v>
      </c>
    </row>
    <row r="37" spans="1:6" ht="10.5" customHeight="1">
      <c r="A37" s="172" t="s">
        <v>609</v>
      </c>
      <c r="B37" s="172" t="s">
        <v>1339</v>
      </c>
      <c r="C37" s="172" t="s">
        <v>1340</v>
      </c>
      <c r="D37" s="172" t="s">
        <v>1241</v>
      </c>
    </row>
    <row r="38" spans="1:6" ht="10.5" customHeight="1">
      <c r="A38" s="172" t="s">
        <v>609</v>
      </c>
      <c r="B38" s="172" t="s">
        <v>1341</v>
      </c>
      <c r="C38" s="172" t="s">
        <v>1342</v>
      </c>
      <c r="D38" s="172" t="s">
        <v>1241</v>
      </c>
    </row>
    <row r="39" spans="1:6" ht="10.5" customHeight="1">
      <c r="A39" s="172" t="s">
        <v>609</v>
      </c>
      <c r="B39" s="172" t="s">
        <v>1343</v>
      </c>
      <c r="C39" s="172" t="s">
        <v>1344</v>
      </c>
      <c r="D39" s="172" t="s">
        <v>1241</v>
      </c>
    </row>
    <row r="40" spans="1:6" ht="10.5" customHeight="1">
      <c r="A40" s="172" t="s">
        <v>609</v>
      </c>
      <c r="B40" s="172" t="s">
        <v>615</v>
      </c>
      <c r="C40" s="172" t="s">
        <v>616</v>
      </c>
      <c r="D40" s="172" t="s">
        <v>1241</v>
      </c>
    </row>
    <row r="41" spans="1:6" ht="10.5" customHeight="1">
      <c r="A41" s="172" t="s">
        <v>662</v>
      </c>
      <c r="B41" s="172" t="s">
        <v>662</v>
      </c>
      <c r="C41" s="172" t="s">
        <v>1345</v>
      </c>
      <c r="D41" s="172" t="s">
        <v>1244</v>
      </c>
    </row>
    <row r="42" spans="1:6" ht="10.5" customHeight="1">
      <c r="A42" s="172" t="s">
        <v>662</v>
      </c>
      <c r="B42" s="172" t="s">
        <v>1159</v>
      </c>
      <c r="C42" s="172" t="s">
        <v>1160</v>
      </c>
      <c r="D42" s="172" t="s">
        <v>1241</v>
      </c>
    </row>
    <row r="43" spans="1:6" ht="10.5" customHeight="1">
      <c r="A43" s="172" t="s">
        <v>662</v>
      </c>
      <c r="B43" s="172" t="s">
        <v>1346</v>
      </c>
      <c r="C43" s="172" t="s">
        <v>1347</v>
      </c>
      <c r="D43" s="172" t="s">
        <v>1241</v>
      </c>
    </row>
    <row r="44" spans="1:6" ht="10.5" customHeight="1">
      <c r="A44" s="172" t="s">
        <v>662</v>
      </c>
      <c r="B44" s="172" t="s">
        <v>1348</v>
      </c>
      <c r="C44" s="172" t="s">
        <v>1349</v>
      </c>
      <c r="D44" s="172" t="s">
        <v>1241</v>
      </c>
    </row>
    <row r="45" spans="1:6" ht="10.5" customHeight="1">
      <c r="A45" s="172" t="s">
        <v>662</v>
      </c>
      <c r="B45" s="172" t="s">
        <v>1350</v>
      </c>
      <c r="C45" s="172" t="s">
        <v>1351</v>
      </c>
      <c r="D45" s="172" t="s">
        <v>1241</v>
      </c>
    </row>
    <row r="46" spans="1:6" ht="10.5" customHeight="1">
      <c r="A46" s="172" t="s">
        <v>662</v>
      </c>
      <c r="B46" s="172" t="s">
        <v>1352</v>
      </c>
      <c r="C46" s="172" t="s">
        <v>1353</v>
      </c>
      <c r="D46" s="172" t="s">
        <v>1241</v>
      </c>
    </row>
    <row r="47" spans="1:6" ht="10.5" customHeight="1">
      <c r="A47" s="172" t="s">
        <v>662</v>
      </c>
      <c r="B47" s="172" t="s">
        <v>1161</v>
      </c>
      <c r="C47" s="172" t="s">
        <v>1162</v>
      </c>
      <c r="D47" s="172" t="s">
        <v>1241</v>
      </c>
    </row>
    <row r="48" spans="1:6" ht="10.5" customHeight="1">
      <c r="A48" s="172" t="s">
        <v>662</v>
      </c>
      <c r="B48" s="172" t="s">
        <v>1163</v>
      </c>
      <c r="C48" s="172" t="s">
        <v>1164</v>
      </c>
      <c r="D48" s="172" t="s">
        <v>1241</v>
      </c>
    </row>
    <row r="49" spans="1:4" ht="10.5" customHeight="1">
      <c r="A49" s="172" t="s">
        <v>662</v>
      </c>
      <c r="B49" s="172" t="s">
        <v>781</v>
      </c>
      <c r="C49" s="172" t="s">
        <v>1165</v>
      </c>
      <c r="D49" s="172" t="s">
        <v>1241</v>
      </c>
    </row>
    <row r="50" spans="1:4" ht="10.5" customHeight="1">
      <c r="A50" s="172" t="s">
        <v>662</v>
      </c>
      <c r="B50" s="172" t="s">
        <v>663</v>
      </c>
      <c r="C50" s="172" t="s">
        <v>664</v>
      </c>
      <c r="D50" s="172" t="s">
        <v>1241</v>
      </c>
    </row>
    <row r="51" spans="1:4" ht="10.5" customHeight="1">
      <c r="A51" s="172" t="s">
        <v>662</v>
      </c>
      <c r="B51" s="172" t="s">
        <v>1354</v>
      </c>
      <c r="C51" s="172" t="s">
        <v>1355</v>
      </c>
      <c r="D51" s="172" t="s">
        <v>1241</v>
      </c>
    </row>
    <row r="52" spans="1:4" ht="10.5" customHeight="1">
      <c r="A52" s="172" t="s">
        <v>662</v>
      </c>
      <c r="B52" s="172" t="s">
        <v>1356</v>
      </c>
      <c r="C52" s="172" t="s">
        <v>1357</v>
      </c>
      <c r="D52" s="172" t="s">
        <v>1241</v>
      </c>
    </row>
    <row r="53" spans="1:4" ht="10.5" customHeight="1">
      <c r="A53" s="172" t="s">
        <v>662</v>
      </c>
      <c r="B53" s="172" t="s">
        <v>1358</v>
      </c>
      <c r="C53" s="172" t="s">
        <v>1359</v>
      </c>
      <c r="D53" s="172" t="s">
        <v>1241</v>
      </c>
    </row>
    <row r="54" spans="1:4" ht="10.5" customHeight="1">
      <c r="A54" s="172" t="s">
        <v>662</v>
      </c>
      <c r="B54" s="172" t="s">
        <v>1166</v>
      </c>
      <c r="C54" s="172" t="s">
        <v>1167</v>
      </c>
      <c r="D54" s="172" t="s">
        <v>1241</v>
      </c>
    </row>
    <row r="55" spans="1:4" ht="10.5" customHeight="1">
      <c r="A55" s="172" t="s">
        <v>662</v>
      </c>
      <c r="B55" s="172" t="s">
        <v>1360</v>
      </c>
      <c r="C55" s="172" t="s">
        <v>1361</v>
      </c>
      <c r="D55" s="172" t="s">
        <v>1241</v>
      </c>
    </row>
    <row r="56" spans="1:4" ht="10.5" customHeight="1">
      <c r="A56" s="172" t="s">
        <v>662</v>
      </c>
      <c r="B56" s="172" t="s">
        <v>1362</v>
      </c>
      <c r="C56" s="172" t="s">
        <v>1363</v>
      </c>
      <c r="D56" s="172" t="s">
        <v>1241</v>
      </c>
    </row>
    <row r="57" spans="1:4" ht="10.5" customHeight="1">
      <c r="A57" s="172" t="s">
        <v>662</v>
      </c>
      <c r="B57" s="172" t="s">
        <v>1364</v>
      </c>
      <c r="C57" s="172" t="s">
        <v>1365</v>
      </c>
      <c r="D57" s="172" t="s">
        <v>1241</v>
      </c>
    </row>
    <row r="58" spans="1:4" ht="10.5" customHeight="1">
      <c r="A58" s="172" t="s">
        <v>662</v>
      </c>
      <c r="B58" s="172" t="s">
        <v>1366</v>
      </c>
      <c r="C58" s="172" t="s">
        <v>1367</v>
      </c>
      <c r="D58" s="172" t="s">
        <v>1241</v>
      </c>
    </row>
    <row r="59" spans="1:4" ht="10.5" customHeight="1">
      <c r="A59" s="172" t="s">
        <v>662</v>
      </c>
      <c r="B59" s="172" t="s">
        <v>1368</v>
      </c>
      <c r="C59" s="172" t="s">
        <v>1369</v>
      </c>
      <c r="D59" s="172" t="s">
        <v>1241</v>
      </c>
    </row>
    <row r="60" spans="1:4" ht="10.5" customHeight="1">
      <c r="A60" s="172" t="s">
        <v>1126</v>
      </c>
      <c r="B60" s="172" t="s">
        <v>1126</v>
      </c>
      <c r="C60" s="172" t="s">
        <v>1127</v>
      </c>
      <c r="D60" s="172" t="s">
        <v>1370</v>
      </c>
    </row>
    <row r="61" spans="1:4" ht="10.5" customHeight="1">
      <c r="A61" s="172" t="s">
        <v>1255</v>
      </c>
      <c r="B61" s="172" t="s">
        <v>1255</v>
      </c>
      <c r="C61" s="172" t="s">
        <v>1371</v>
      </c>
      <c r="D61" s="172" t="s">
        <v>1370</v>
      </c>
    </row>
    <row r="62" spans="1:4" ht="10.5" customHeight="1">
      <c r="A62" s="172" t="s">
        <v>553</v>
      </c>
      <c r="B62" s="172" t="s">
        <v>553</v>
      </c>
      <c r="C62" s="172" t="s">
        <v>554</v>
      </c>
      <c r="D62" s="172" t="s">
        <v>1370</v>
      </c>
    </row>
    <row r="63" spans="1:4" ht="10.5" customHeight="1">
      <c r="A63" s="172" t="s">
        <v>583</v>
      </c>
      <c r="B63" s="172" t="s">
        <v>583</v>
      </c>
      <c r="C63" s="172" t="s">
        <v>584</v>
      </c>
      <c r="D63" s="172" t="s">
        <v>1370</v>
      </c>
    </row>
    <row r="64" spans="1:4" ht="10.5" customHeight="1">
      <c r="A64" s="172" t="s">
        <v>1265</v>
      </c>
      <c r="B64" s="172" t="s">
        <v>1372</v>
      </c>
      <c r="C64" s="172" t="s">
        <v>1373</v>
      </c>
      <c r="D64" s="172" t="s">
        <v>1241</v>
      </c>
    </row>
    <row r="65" spans="1:4" ht="10.5" customHeight="1">
      <c r="A65" s="172" t="s">
        <v>1265</v>
      </c>
      <c r="B65" s="172" t="s">
        <v>1374</v>
      </c>
      <c r="C65" s="172" t="s">
        <v>1375</v>
      </c>
      <c r="D65" s="172" t="s">
        <v>1241</v>
      </c>
    </row>
    <row r="66" spans="1:4" ht="10.5" customHeight="1">
      <c r="A66" s="172" t="s">
        <v>1265</v>
      </c>
      <c r="B66" s="172" t="s">
        <v>1265</v>
      </c>
      <c r="C66" s="172" t="s">
        <v>1376</v>
      </c>
      <c r="D66" s="172" t="s">
        <v>1244</v>
      </c>
    </row>
    <row r="67" spans="1:4" ht="10.5" customHeight="1">
      <c r="A67" s="172" t="s">
        <v>1265</v>
      </c>
      <c r="B67" s="172" t="s">
        <v>1377</v>
      </c>
      <c r="C67" s="172" t="s">
        <v>1378</v>
      </c>
      <c r="D67" s="172" t="s">
        <v>1241</v>
      </c>
    </row>
    <row r="68" spans="1:4" ht="10.5" customHeight="1">
      <c r="A68" s="172" t="s">
        <v>1265</v>
      </c>
      <c r="B68" s="172" t="s">
        <v>1379</v>
      </c>
      <c r="C68" s="172" t="s">
        <v>1380</v>
      </c>
      <c r="D68" s="172" t="s">
        <v>1241</v>
      </c>
    </row>
    <row r="69" spans="1:4" ht="10.5" customHeight="1">
      <c r="A69" s="172" t="s">
        <v>1265</v>
      </c>
      <c r="B69" s="172" t="s">
        <v>1381</v>
      </c>
      <c r="C69" s="172" t="s">
        <v>1382</v>
      </c>
      <c r="D69" s="172" t="s">
        <v>1241</v>
      </c>
    </row>
    <row r="70" spans="1:4" ht="10.5" customHeight="1">
      <c r="A70" s="172" t="s">
        <v>1265</v>
      </c>
      <c r="B70" s="172" t="s">
        <v>1383</v>
      </c>
      <c r="C70" s="172" t="s">
        <v>1384</v>
      </c>
      <c r="D70" s="172" t="s">
        <v>1241</v>
      </c>
    </row>
    <row r="71" spans="1:4" ht="10.5" customHeight="1">
      <c r="A71" s="172" t="s">
        <v>1265</v>
      </c>
      <c r="B71" s="172" t="s">
        <v>1385</v>
      </c>
      <c r="C71" s="172" t="s">
        <v>1386</v>
      </c>
      <c r="D71" s="172" t="s">
        <v>1241</v>
      </c>
    </row>
    <row r="72" spans="1:4" ht="10.5" customHeight="1">
      <c r="A72" s="172" t="s">
        <v>1265</v>
      </c>
      <c r="B72" s="172" t="s">
        <v>1387</v>
      </c>
      <c r="C72" s="172" t="s">
        <v>1388</v>
      </c>
      <c r="D72" s="172" t="s">
        <v>1241</v>
      </c>
    </row>
    <row r="73" spans="1:4" ht="10.5" customHeight="1">
      <c r="A73" s="172" t="s">
        <v>1265</v>
      </c>
      <c r="B73" s="172" t="s">
        <v>1389</v>
      </c>
      <c r="C73" s="172" t="s">
        <v>1390</v>
      </c>
      <c r="D73" s="172" t="s">
        <v>1241</v>
      </c>
    </row>
    <row r="74" spans="1:4" ht="10.5" customHeight="1">
      <c r="A74" s="172" t="s">
        <v>1265</v>
      </c>
      <c r="B74" s="172" t="s">
        <v>1391</v>
      </c>
      <c r="C74" s="172" t="s">
        <v>1392</v>
      </c>
      <c r="D74" s="172" t="s">
        <v>1241</v>
      </c>
    </row>
    <row r="75" spans="1:4" ht="10.5" customHeight="1">
      <c r="A75" s="172" t="s">
        <v>1265</v>
      </c>
      <c r="B75" s="172" t="s">
        <v>1393</v>
      </c>
      <c r="C75" s="172" t="s">
        <v>1394</v>
      </c>
      <c r="D75" s="172" t="s">
        <v>1241</v>
      </c>
    </row>
    <row r="76" spans="1:4" ht="10.5" customHeight="1">
      <c r="A76" s="172" t="s">
        <v>1265</v>
      </c>
      <c r="B76" s="172" t="s">
        <v>1395</v>
      </c>
      <c r="C76" s="172" t="s">
        <v>1396</v>
      </c>
      <c r="D76" s="172" t="s">
        <v>1241</v>
      </c>
    </row>
    <row r="77" spans="1:4" ht="10.5" customHeight="1">
      <c r="A77" s="172" t="s">
        <v>1265</v>
      </c>
      <c r="B77" s="172" t="s">
        <v>1228</v>
      </c>
      <c r="C77" s="172" t="s">
        <v>1397</v>
      </c>
      <c r="D77" s="172" t="s">
        <v>1241</v>
      </c>
    </row>
    <row r="78" spans="1:4" ht="10.5" customHeight="1">
      <c r="A78" s="172" t="s">
        <v>990</v>
      </c>
      <c r="B78" s="172" t="s">
        <v>991</v>
      </c>
      <c r="C78" s="172" t="s">
        <v>992</v>
      </c>
      <c r="D78" s="172" t="s">
        <v>1241</v>
      </c>
    </row>
    <row r="79" spans="1:4" ht="10.5" customHeight="1">
      <c r="A79" s="172" t="s">
        <v>990</v>
      </c>
      <c r="B79" s="172" t="s">
        <v>838</v>
      </c>
      <c r="C79" s="172" t="s">
        <v>1398</v>
      </c>
      <c r="D79" s="172" t="s">
        <v>1241</v>
      </c>
    </row>
    <row r="80" spans="1:4" ht="10.5" customHeight="1">
      <c r="A80" s="172" t="s">
        <v>990</v>
      </c>
      <c r="B80" s="172" t="s">
        <v>1399</v>
      </c>
      <c r="C80" s="172" t="s">
        <v>1400</v>
      </c>
      <c r="D80" s="172" t="s">
        <v>1241</v>
      </c>
    </row>
    <row r="81" spans="1:4" ht="10.5" customHeight="1">
      <c r="A81" s="172" t="s">
        <v>990</v>
      </c>
      <c r="B81" s="172" t="s">
        <v>1401</v>
      </c>
      <c r="C81" s="172" t="s">
        <v>1402</v>
      </c>
      <c r="D81" s="172" t="s">
        <v>1241</v>
      </c>
    </row>
    <row r="82" spans="1:4" ht="10.5" customHeight="1">
      <c r="A82" s="172" t="s">
        <v>990</v>
      </c>
      <c r="B82" s="172" t="s">
        <v>990</v>
      </c>
      <c r="C82" s="172" t="s">
        <v>1403</v>
      </c>
      <c r="D82" s="172" t="s">
        <v>1244</v>
      </c>
    </row>
    <row r="83" spans="1:4" ht="10.5" customHeight="1">
      <c r="A83" s="172" t="s">
        <v>990</v>
      </c>
      <c r="B83" s="172" t="s">
        <v>1404</v>
      </c>
      <c r="C83" s="172" t="s">
        <v>1405</v>
      </c>
      <c r="D83" s="172" t="s">
        <v>1241</v>
      </c>
    </row>
    <row r="84" spans="1:4" ht="10.5" customHeight="1">
      <c r="A84" s="172" t="s">
        <v>990</v>
      </c>
      <c r="B84" s="172" t="s">
        <v>1406</v>
      </c>
      <c r="C84" s="172" t="s">
        <v>1407</v>
      </c>
      <c r="D84" s="172" t="s">
        <v>1241</v>
      </c>
    </row>
    <row r="85" spans="1:4" ht="10.5" customHeight="1">
      <c r="A85" s="172" t="s">
        <v>990</v>
      </c>
      <c r="B85" s="172" t="s">
        <v>1408</v>
      </c>
      <c r="C85" s="172" t="s">
        <v>1409</v>
      </c>
      <c r="D85" s="172" t="s">
        <v>1241</v>
      </c>
    </row>
    <row r="86" spans="1:4" ht="10.5" customHeight="1">
      <c r="A86" s="172" t="s">
        <v>990</v>
      </c>
      <c r="B86" s="172" t="s">
        <v>1410</v>
      </c>
      <c r="C86" s="172" t="s">
        <v>1411</v>
      </c>
      <c r="D86" s="172" t="s">
        <v>1241</v>
      </c>
    </row>
    <row r="87" spans="1:4" ht="10.5" customHeight="1">
      <c r="A87" s="172" t="s">
        <v>990</v>
      </c>
      <c r="B87" s="172" t="s">
        <v>1412</v>
      </c>
      <c r="C87" s="172" t="s">
        <v>1413</v>
      </c>
      <c r="D87" s="172" t="s">
        <v>1241</v>
      </c>
    </row>
    <row r="88" spans="1:4" ht="10.5" customHeight="1">
      <c r="A88" s="172" t="s">
        <v>990</v>
      </c>
      <c r="B88" s="172" t="s">
        <v>1414</v>
      </c>
      <c r="C88" s="172" t="s">
        <v>1415</v>
      </c>
      <c r="D88" s="172" t="s">
        <v>1241</v>
      </c>
    </row>
    <row r="89" spans="1:4" ht="10.5" customHeight="1">
      <c r="A89" s="172" t="s">
        <v>990</v>
      </c>
      <c r="B89" s="172" t="s">
        <v>1003</v>
      </c>
      <c r="C89" s="172" t="s">
        <v>1004</v>
      </c>
      <c r="D89" s="172" t="s">
        <v>1241</v>
      </c>
    </row>
    <row r="90" spans="1:4" ht="10.5" customHeight="1">
      <c r="A90" s="172" t="s">
        <v>990</v>
      </c>
      <c r="B90" s="172" t="s">
        <v>1416</v>
      </c>
      <c r="C90" s="172" t="s">
        <v>1417</v>
      </c>
      <c r="D90" s="172" t="s">
        <v>1241</v>
      </c>
    </row>
    <row r="91" spans="1:4" ht="10.5" customHeight="1">
      <c r="A91" s="172" t="s">
        <v>990</v>
      </c>
      <c r="B91" s="172" t="s">
        <v>1418</v>
      </c>
      <c r="C91" s="172" t="s">
        <v>1419</v>
      </c>
      <c r="D91" s="172" t="s">
        <v>1241</v>
      </c>
    </row>
    <row r="92" spans="1:4" ht="10.5" customHeight="1">
      <c r="A92" s="172" t="s">
        <v>990</v>
      </c>
      <c r="B92" s="172" t="s">
        <v>1420</v>
      </c>
      <c r="C92" s="172" t="s">
        <v>1421</v>
      </c>
      <c r="D92" s="172" t="s">
        <v>1241</v>
      </c>
    </row>
    <row r="93" spans="1:4" ht="10.5" customHeight="1">
      <c r="A93" s="172" t="s">
        <v>876</v>
      </c>
      <c r="B93" s="172" t="s">
        <v>1422</v>
      </c>
      <c r="C93" s="172" t="s">
        <v>1423</v>
      </c>
      <c r="D93" s="172" t="s">
        <v>1241</v>
      </c>
    </row>
    <row r="94" spans="1:4" ht="10.5" customHeight="1">
      <c r="A94" s="172" t="s">
        <v>876</v>
      </c>
      <c r="B94" s="172" t="s">
        <v>1424</v>
      </c>
      <c r="C94" s="172" t="s">
        <v>1425</v>
      </c>
      <c r="D94" s="172" t="s">
        <v>1241</v>
      </c>
    </row>
    <row r="95" spans="1:4" ht="10.5" customHeight="1">
      <c r="A95" s="172" t="s">
        <v>876</v>
      </c>
      <c r="B95" s="172" t="s">
        <v>1426</v>
      </c>
      <c r="C95" s="172" t="s">
        <v>1427</v>
      </c>
      <c r="D95" s="172" t="s">
        <v>1241</v>
      </c>
    </row>
    <row r="96" spans="1:4" ht="10.5" customHeight="1">
      <c r="A96" s="172" t="s">
        <v>876</v>
      </c>
      <c r="B96" s="172" t="s">
        <v>1428</v>
      </c>
      <c r="C96" s="172" t="s">
        <v>1429</v>
      </c>
      <c r="D96" s="172" t="s">
        <v>1241</v>
      </c>
    </row>
    <row r="97" spans="1:4" ht="10.5" customHeight="1">
      <c r="A97" s="172" t="s">
        <v>876</v>
      </c>
      <c r="B97" s="172" t="s">
        <v>1430</v>
      </c>
      <c r="C97" s="172" t="s">
        <v>1431</v>
      </c>
      <c r="D97" s="172" t="s">
        <v>1241</v>
      </c>
    </row>
    <row r="98" spans="1:4" ht="10.5" customHeight="1">
      <c r="A98" s="172" t="s">
        <v>876</v>
      </c>
      <c r="B98" s="172" t="s">
        <v>1432</v>
      </c>
      <c r="C98" s="172" t="s">
        <v>1433</v>
      </c>
      <c r="D98" s="172" t="s">
        <v>1241</v>
      </c>
    </row>
    <row r="99" spans="1:4" ht="10.5" customHeight="1">
      <c r="A99" s="172" t="s">
        <v>876</v>
      </c>
      <c r="B99" s="172" t="s">
        <v>876</v>
      </c>
      <c r="C99" s="172" t="s">
        <v>1434</v>
      </c>
      <c r="D99" s="172" t="s">
        <v>1244</v>
      </c>
    </row>
    <row r="100" spans="1:4" ht="10.5" customHeight="1">
      <c r="A100" s="172" t="s">
        <v>876</v>
      </c>
      <c r="B100" s="172" t="s">
        <v>1435</v>
      </c>
      <c r="C100" s="172" t="s">
        <v>1436</v>
      </c>
      <c r="D100" s="172" t="s">
        <v>1241</v>
      </c>
    </row>
    <row r="101" spans="1:4" ht="10.5" customHeight="1">
      <c r="A101" s="172" t="s">
        <v>876</v>
      </c>
      <c r="B101" s="172" t="s">
        <v>1437</v>
      </c>
      <c r="C101" s="172" t="s">
        <v>1438</v>
      </c>
      <c r="D101" s="172" t="s">
        <v>1241</v>
      </c>
    </row>
    <row r="102" spans="1:4" ht="10.5" customHeight="1">
      <c r="A102" s="172" t="s">
        <v>876</v>
      </c>
      <c r="B102" s="172" t="s">
        <v>1439</v>
      </c>
      <c r="C102" s="172" t="s">
        <v>1440</v>
      </c>
      <c r="D102" s="172" t="s">
        <v>1241</v>
      </c>
    </row>
    <row r="103" spans="1:4" ht="10.5" customHeight="1">
      <c r="A103" s="172" t="s">
        <v>876</v>
      </c>
      <c r="B103" s="172" t="s">
        <v>1441</v>
      </c>
      <c r="C103" s="172" t="s">
        <v>1442</v>
      </c>
      <c r="D103" s="172" t="s">
        <v>1241</v>
      </c>
    </row>
    <row r="104" spans="1:4" ht="10.5" customHeight="1">
      <c r="A104" s="172" t="s">
        <v>876</v>
      </c>
      <c r="B104" s="172" t="s">
        <v>877</v>
      </c>
      <c r="C104" s="172" t="s">
        <v>878</v>
      </c>
      <c r="D104" s="172" t="s">
        <v>1443</v>
      </c>
    </row>
    <row r="105" spans="1:4" ht="10.5" customHeight="1">
      <c r="A105" s="172" t="s">
        <v>876</v>
      </c>
      <c r="B105" s="172" t="s">
        <v>1444</v>
      </c>
      <c r="C105" s="172" t="s">
        <v>1445</v>
      </c>
      <c r="D105" s="172" t="s">
        <v>1241</v>
      </c>
    </row>
    <row r="106" spans="1:4" ht="10.5" customHeight="1">
      <c r="A106" s="172" t="s">
        <v>876</v>
      </c>
      <c r="B106" s="172" t="s">
        <v>1446</v>
      </c>
      <c r="C106" s="172" t="s">
        <v>1447</v>
      </c>
      <c r="D106" s="172" t="s">
        <v>1241</v>
      </c>
    </row>
    <row r="107" spans="1:4" ht="10.5" customHeight="1">
      <c r="A107" s="172" t="s">
        <v>876</v>
      </c>
      <c r="B107" s="172" t="s">
        <v>1448</v>
      </c>
      <c r="C107" s="172" t="s">
        <v>1449</v>
      </c>
      <c r="D107" s="172" t="s">
        <v>1241</v>
      </c>
    </row>
    <row r="108" spans="1:4" ht="10.5" customHeight="1">
      <c r="A108" s="172" t="s">
        <v>876</v>
      </c>
      <c r="B108" s="172" t="s">
        <v>1450</v>
      </c>
      <c r="C108" s="172" t="s">
        <v>1451</v>
      </c>
      <c r="D108" s="172" t="s">
        <v>1241</v>
      </c>
    </row>
    <row r="109" spans="1:4" ht="10.5" customHeight="1">
      <c r="A109" s="172" t="s">
        <v>876</v>
      </c>
      <c r="B109" s="172" t="s">
        <v>1452</v>
      </c>
      <c r="C109" s="172" t="s">
        <v>1453</v>
      </c>
      <c r="D109" s="172" t="s">
        <v>1241</v>
      </c>
    </row>
    <row r="110" spans="1:4" ht="10.5" customHeight="1">
      <c r="A110" s="172" t="s">
        <v>876</v>
      </c>
      <c r="B110" s="172" t="s">
        <v>1454</v>
      </c>
      <c r="C110" s="172" t="s">
        <v>1455</v>
      </c>
      <c r="D110" s="172" t="s">
        <v>1241</v>
      </c>
    </row>
    <row r="111" spans="1:4" ht="10.5" customHeight="1">
      <c r="A111" s="172" t="s">
        <v>876</v>
      </c>
      <c r="B111" s="172" t="s">
        <v>1456</v>
      </c>
      <c r="C111" s="172" t="s">
        <v>1457</v>
      </c>
      <c r="D111" s="172" t="s">
        <v>1241</v>
      </c>
    </row>
    <row r="112" spans="1:4" ht="10.5" customHeight="1">
      <c r="A112" s="172" t="s">
        <v>876</v>
      </c>
      <c r="B112" s="172" t="s">
        <v>1458</v>
      </c>
      <c r="C112" s="172" t="s">
        <v>1459</v>
      </c>
      <c r="D112" s="172" t="s">
        <v>1241</v>
      </c>
    </row>
    <row r="113" spans="1:4" ht="10.5" customHeight="1">
      <c r="A113" s="172" t="s">
        <v>876</v>
      </c>
      <c r="B113" s="172" t="s">
        <v>1460</v>
      </c>
      <c r="C113" s="172" t="s">
        <v>1461</v>
      </c>
      <c r="D113" s="172" t="s">
        <v>1241</v>
      </c>
    </row>
    <row r="114" spans="1:4" ht="10.5" customHeight="1">
      <c r="A114" s="172" t="s">
        <v>795</v>
      </c>
      <c r="B114" s="172" t="s">
        <v>1462</v>
      </c>
      <c r="C114" s="172" t="s">
        <v>1463</v>
      </c>
      <c r="D114" s="172" t="s">
        <v>1241</v>
      </c>
    </row>
    <row r="115" spans="1:4" ht="10.5" customHeight="1">
      <c r="A115" s="172" t="s">
        <v>795</v>
      </c>
      <c r="B115" s="172" t="s">
        <v>1464</v>
      </c>
      <c r="C115" s="172" t="s">
        <v>1465</v>
      </c>
      <c r="D115" s="172" t="s">
        <v>1241</v>
      </c>
    </row>
    <row r="116" spans="1:4" ht="10.5" customHeight="1">
      <c r="A116" s="172" t="s">
        <v>795</v>
      </c>
      <c r="B116" s="172" t="s">
        <v>796</v>
      </c>
      <c r="C116" s="172" t="s">
        <v>797</v>
      </c>
      <c r="D116" s="172" t="s">
        <v>1272</v>
      </c>
    </row>
    <row r="117" spans="1:4" ht="10.5" customHeight="1">
      <c r="A117" s="172" t="s">
        <v>795</v>
      </c>
      <c r="B117" s="172" t="s">
        <v>1466</v>
      </c>
      <c r="C117" s="172" t="s">
        <v>1467</v>
      </c>
      <c r="D117" s="172" t="s">
        <v>1241</v>
      </c>
    </row>
    <row r="118" spans="1:4" ht="10.5" customHeight="1">
      <c r="A118" s="172" t="s">
        <v>795</v>
      </c>
      <c r="B118" s="172" t="s">
        <v>1468</v>
      </c>
      <c r="C118" s="172" t="s">
        <v>1469</v>
      </c>
      <c r="D118" s="172" t="s">
        <v>1241</v>
      </c>
    </row>
    <row r="119" spans="1:4" ht="10.5" customHeight="1">
      <c r="A119" s="172" t="s">
        <v>795</v>
      </c>
      <c r="B119" s="172" t="s">
        <v>1470</v>
      </c>
      <c r="C119" s="172" t="s">
        <v>1471</v>
      </c>
      <c r="D119" s="172" t="s">
        <v>1241</v>
      </c>
    </row>
    <row r="120" spans="1:4" ht="10.5" customHeight="1">
      <c r="A120" s="172" t="s">
        <v>795</v>
      </c>
      <c r="B120" s="172" t="s">
        <v>795</v>
      </c>
      <c r="C120" s="172" t="s">
        <v>1472</v>
      </c>
      <c r="D120" s="172" t="s">
        <v>1244</v>
      </c>
    </row>
    <row r="121" spans="1:4" ht="10.5" customHeight="1">
      <c r="A121" s="172" t="s">
        <v>795</v>
      </c>
      <c r="B121" s="172" t="s">
        <v>959</v>
      </c>
      <c r="C121" s="172" t="s">
        <v>1473</v>
      </c>
      <c r="D121" s="172" t="s">
        <v>1241</v>
      </c>
    </row>
    <row r="122" spans="1:4" ht="10.5" customHeight="1">
      <c r="A122" s="172" t="s">
        <v>795</v>
      </c>
      <c r="B122" s="172" t="s">
        <v>963</v>
      </c>
      <c r="C122" s="172" t="s">
        <v>1474</v>
      </c>
      <c r="D122" s="172" t="s">
        <v>1241</v>
      </c>
    </row>
    <row r="123" spans="1:4" ht="10.5" customHeight="1">
      <c r="A123" s="172" t="s">
        <v>795</v>
      </c>
      <c r="B123" s="172" t="s">
        <v>1475</v>
      </c>
      <c r="C123" s="172" t="s">
        <v>1476</v>
      </c>
      <c r="D123" s="172" t="s">
        <v>1241</v>
      </c>
    </row>
    <row r="124" spans="1:4" ht="10.5" customHeight="1">
      <c r="A124" s="172" t="s">
        <v>795</v>
      </c>
      <c r="B124" s="172" t="s">
        <v>1477</v>
      </c>
      <c r="C124" s="172" t="s">
        <v>1478</v>
      </c>
      <c r="D124" s="172" t="s">
        <v>1241</v>
      </c>
    </row>
    <row r="125" spans="1:4" ht="10.5" customHeight="1">
      <c r="A125" s="172" t="s">
        <v>795</v>
      </c>
      <c r="B125" s="172" t="s">
        <v>1479</v>
      </c>
      <c r="C125" s="172" t="s">
        <v>1480</v>
      </c>
      <c r="D125" s="172" t="s">
        <v>1241</v>
      </c>
    </row>
    <row r="126" spans="1:4" ht="10.5" customHeight="1">
      <c r="A126" s="172" t="s">
        <v>795</v>
      </c>
      <c r="B126" s="172" t="s">
        <v>1481</v>
      </c>
      <c r="C126" s="172" t="s">
        <v>1482</v>
      </c>
      <c r="D126" s="172" t="s">
        <v>1241</v>
      </c>
    </row>
    <row r="127" spans="1:4" ht="10.5" customHeight="1">
      <c r="A127" s="172" t="s">
        <v>833</v>
      </c>
      <c r="B127" s="172" t="s">
        <v>834</v>
      </c>
      <c r="C127" s="172" t="s">
        <v>835</v>
      </c>
      <c r="D127" s="172" t="s">
        <v>1241</v>
      </c>
    </row>
    <row r="128" spans="1:4" ht="10.5" customHeight="1">
      <c r="A128" s="172" t="s">
        <v>833</v>
      </c>
      <c r="B128" s="172" t="s">
        <v>836</v>
      </c>
      <c r="C128" s="172" t="s">
        <v>837</v>
      </c>
      <c r="D128" s="172" t="s">
        <v>1241</v>
      </c>
    </row>
    <row r="129" spans="1:4" ht="10.5" customHeight="1">
      <c r="A129" s="172" t="s">
        <v>833</v>
      </c>
      <c r="B129" s="172" t="s">
        <v>838</v>
      </c>
      <c r="C129" s="172" t="s">
        <v>839</v>
      </c>
      <c r="D129" s="172" t="s">
        <v>1241</v>
      </c>
    </row>
    <row r="130" spans="1:4" ht="10.5" customHeight="1">
      <c r="A130" s="172" t="s">
        <v>833</v>
      </c>
      <c r="B130" s="172" t="s">
        <v>1483</v>
      </c>
      <c r="C130" s="172" t="s">
        <v>1484</v>
      </c>
      <c r="D130" s="172" t="s">
        <v>1272</v>
      </c>
    </row>
    <row r="131" spans="1:4" ht="10.5" customHeight="1">
      <c r="A131" s="172" t="s">
        <v>833</v>
      </c>
      <c r="B131" s="172" t="s">
        <v>840</v>
      </c>
      <c r="C131" s="172" t="s">
        <v>841</v>
      </c>
      <c r="D131" s="172" t="s">
        <v>1241</v>
      </c>
    </row>
    <row r="132" spans="1:4" ht="10.5" customHeight="1">
      <c r="A132" s="172" t="s">
        <v>833</v>
      </c>
      <c r="B132" s="172" t="s">
        <v>833</v>
      </c>
      <c r="C132" s="172" t="s">
        <v>1485</v>
      </c>
      <c r="D132" s="172" t="s">
        <v>1244</v>
      </c>
    </row>
    <row r="133" spans="1:4" ht="10.5" customHeight="1">
      <c r="A133" s="172" t="s">
        <v>833</v>
      </c>
      <c r="B133" s="172" t="s">
        <v>842</v>
      </c>
      <c r="C133" s="172" t="s">
        <v>843</v>
      </c>
      <c r="D133" s="172" t="s">
        <v>1241</v>
      </c>
    </row>
    <row r="134" spans="1:4" ht="10.5" customHeight="1">
      <c r="A134" s="172" t="s">
        <v>833</v>
      </c>
      <c r="B134" s="172" t="s">
        <v>844</v>
      </c>
      <c r="C134" s="172" t="s">
        <v>845</v>
      </c>
      <c r="D134" s="172" t="s">
        <v>1241</v>
      </c>
    </row>
    <row r="135" spans="1:4" ht="10.5" customHeight="1">
      <c r="A135" s="172" t="s">
        <v>833</v>
      </c>
      <c r="B135" s="172" t="s">
        <v>846</v>
      </c>
      <c r="C135" s="172" t="s">
        <v>847</v>
      </c>
      <c r="D135" s="172" t="s">
        <v>1241</v>
      </c>
    </row>
    <row r="136" spans="1:4" ht="10.5" customHeight="1">
      <c r="A136" s="172" t="s">
        <v>833</v>
      </c>
      <c r="B136" s="172" t="s">
        <v>848</v>
      </c>
      <c r="C136" s="172" t="s">
        <v>849</v>
      </c>
      <c r="D136" s="172" t="s">
        <v>1241</v>
      </c>
    </row>
    <row r="137" spans="1:4" ht="10.5" customHeight="1">
      <c r="A137" s="172" t="s">
        <v>833</v>
      </c>
      <c r="B137" s="172" t="s">
        <v>850</v>
      </c>
      <c r="C137" s="172" t="s">
        <v>851</v>
      </c>
      <c r="D137" s="172" t="s">
        <v>1241</v>
      </c>
    </row>
    <row r="138" spans="1:4" ht="10.5" customHeight="1">
      <c r="A138" s="172" t="s">
        <v>833</v>
      </c>
      <c r="B138" s="172" t="s">
        <v>852</v>
      </c>
      <c r="C138" s="172" t="s">
        <v>853</v>
      </c>
      <c r="D138" s="172" t="s">
        <v>1241</v>
      </c>
    </row>
    <row r="139" spans="1:4" ht="10.5" customHeight="1">
      <c r="A139" s="172" t="s">
        <v>802</v>
      </c>
      <c r="B139" s="172" t="s">
        <v>803</v>
      </c>
      <c r="C139" s="172" t="s">
        <v>804</v>
      </c>
      <c r="D139" s="172" t="s">
        <v>1241</v>
      </c>
    </row>
    <row r="140" spans="1:4" ht="10.5" customHeight="1">
      <c r="A140" s="172" t="s">
        <v>802</v>
      </c>
      <c r="B140" s="172" t="s">
        <v>805</v>
      </c>
      <c r="C140" s="172" t="s">
        <v>806</v>
      </c>
      <c r="D140" s="172" t="s">
        <v>1241</v>
      </c>
    </row>
    <row r="141" spans="1:4" ht="10.5" customHeight="1">
      <c r="A141" s="172" t="s">
        <v>802</v>
      </c>
      <c r="B141" s="172" t="s">
        <v>807</v>
      </c>
      <c r="C141" s="172" t="s">
        <v>808</v>
      </c>
      <c r="D141" s="172" t="s">
        <v>1241</v>
      </c>
    </row>
    <row r="142" spans="1:4" ht="10.5" customHeight="1">
      <c r="A142" s="172" t="s">
        <v>802</v>
      </c>
      <c r="B142" s="172" t="s">
        <v>802</v>
      </c>
      <c r="C142" s="172" t="s">
        <v>1486</v>
      </c>
      <c r="D142" s="172" t="s">
        <v>1244</v>
      </c>
    </row>
    <row r="143" spans="1:4" ht="10.5" customHeight="1">
      <c r="A143" s="172" t="s">
        <v>802</v>
      </c>
      <c r="B143" s="172" t="s">
        <v>1487</v>
      </c>
      <c r="C143" s="172" t="s">
        <v>1488</v>
      </c>
      <c r="D143" s="172" t="s">
        <v>1241</v>
      </c>
    </row>
    <row r="144" spans="1:4" ht="10.5" customHeight="1">
      <c r="A144" s="172" t="s">
        <v>802</v>
      </c>
      <c r="B144" s="172" t="s">
        <v>733</v>
      </c>
      <c r="C144" s="172" t="s">
        <v>1489</v>
      </c>
      <c r="D144" s="172" t="s">
        <v>1241</v>
      </c>
    </row>
    <row r="145" spans="1:4" ht="10.5" customHeight="1">
      <c r="A145" s="172" t="s">
        <v>802</v>
      </c>
      <c r="B145" s="172" t="s">
        <v>809</v>
      </c>
      <c r="C145" s="172" t="s">
        <v>810</v>
      </c>
      <c r="D145" s="172" t="s">
        <v>1241</v>
      </c>
    </row>
    <row r="146" spans="1:4" ht="10.5" customHeight="1">
      <c r="A146" s="172" t="s">
        <v>802</v>
      </c>
      <c r="B146" s="172" t="s">
        <v>1490</v>
      </c>
      <c r="C146" s="172" t="s">
        <v>1491</v>
      </c>
      <c r="D146" s="172" t="s">
        <v>1241</v>
      </c>
    </row>
    <row r="147" spans="1:4" ht="10.5" customHeight="1">
      <c r="A147" s="172" t="s">
        <v>802</v>
      </c>
      <c r="B147" s="172" t="s">
        <v>1492</v>
      </c>
      <c r="C147" s="172" t="s">
        <v>1493</v>
      </c>
      <c r="D147" s="172" t="s">
        <v>1241</v>
      </c>
    </row>
    <row r="148" spans="1:4" ht="10.5" customHeight="1">
      <c r="A148" s="172" t="s">
        <v>802</v>
      </c>
      <c r="B148" s="172" t="s">
        <v>1120</v>
      </c>
      <c r="C148" s="172" t="s">
        <v>1121</v>
      </c>
      <c r="D148" s="172" t="s">
        <v>1443</v>
      </c>
    </row>
    <row r="149" spans="1:4" ht="10.5" customHeight="1">
      <c r="A149" s="172" t="s">
        <v>802</v>
      </c>
      <c r="B149" s="172" t="s">
        <v>1494</v>
      </c>
      <c r="C149" s="172" t="s">
        <v>1495</v>
      </c>
      <c r="D149" s="172" t="s">
        <v>1241</v>
      </c>
    </row>
    <row r="150" spans="1:4" ht="10.5" customHeight="1">
      <c r="A150" s="172" t="s">
        <v>802</v>
      </c>
      <c r="B150" s="172" t="s">
        <v>811</v>
      </c>
      <c r="C150" s="172" t="s">
        <v>812</v>
      </c>
      <c r="D150" s="172" t="s">
        <v>1241</v>
      </c>
    </row>
    <row r="151" spans="1:4" ht="10.5" customHeight="1">
      <c r="A151" s="172" t="s">
        <v>802</v>
      </c>
      <c r="B151" s="172" t="s">
        <v>813</v>
      </c>
      <c r="C151" s="172" t="s">
        <v>814</v>
      </c>
      <c r="D151" s="172" t="s">
        <v>1241</v>
      </c>
    </row>
    <row r="152" spans="1:4" ht="10.5" customHeight="1">
      <c r="A152" s="172" t="s">
        <v>585</v>
      </c>
      <c r="B152" s="172" t="s">
        <v>1496</v>
      </c>
      <c r="C152" s="172" t="s">
        <v>1497</v>
      </c>
      <c r="D152" s="172" t="s">
        <v>1241</v>
      </c>
    </row>
    <row r="153" spans="1:4" ht="10.5" customHeight="1">
      <c r="A153" s="172" t="s">
        <v>585</v>
      </c>
      <c r="B153" s="172" t="s">
        <v>585</v>
      </c>
      <c r="C153" s="172" t="s">
        <v>1498</v>
      </c>
      <c r="D153" s="172" t="s">
        <v>1244</v>
      </c>
    </row>
    <row r="154" spans="1:4" ht="10.5" customHeight="1">
      <c r="A154" s="172" t="s">
        <v>585</v>
      </c>
      <c r="B154" s="172" t="s">
        <v>1499</v>
      </c>
      <c r="C154" s="172" t="s">
        <v>1500</v>
      </c>
      <c r="D154" s="172" t="s">
        <v>1241</v>
      </c>
    </row>
    <row r="155" spans="1:4" ht="10.5" customHeight="1">
      <c r="A155" s="172" t="s">
        <v>585</v>
      </c>
      <c r="B155" s="172" t="s">
        <v>1501</v>
      </c>
      <c r="C155" s="172" t="s">
        <v>1502</v>
      </c>
      <c r="D155" s="172" t="s">
        <v>1241</v>
      </c>
    </row>
    <row r="156" spans="1:4" ht="10.5" customHeight="1">
      <c r="A156" s="172" t="s">
        <v>585</v>
      </c>
      <c r="B156" s="172" t="s">
        <v>1503</v>
      </c>
      <c r="C156" s="172" t="s">
        <v>1504</v>
      </c>
      <c r="D156" s="172" t="s">
        <v>1241</v>
      </c>
    </row>
    <row r="157" spans="1:4" ht="10.5" customHeight="1">
      <c r="A157" s="172" t="s">
        <v>585</v>
      </c>
      <c r="B157" s="172" t="s">
        <v>1505</v>
      </c>
      <c r="C157" s="172" t="s">
        <v>1506</v>
      </c>
      <c r="D157" s="172" t="s">
        <v>1241</v>
      </c>
    </row>
    <row r="158" spans="1:4" ht="10.5" customHeight="1">
      <c r="A158" s="172" t="s">
        <v>585</v>
      </c>
      <c r="B158" s="172" t="s">
        <v>727</v>
      </c>
      <c r="C158" s="172" t="s">
        <v>1507</v>
      </c>
      <c r="D158" s="172" t="s">
        <v>1241</v>
      </c>
    </row>
    <row r="159" spans="1:4" ht="10.5" customHeight="1">
      <c r="A159" s="172" t="s">
        <v>585</v>
      </c>
      <c r="B159" s="172" t="s">
        <v>1508</v>
      </c>
      <c r="C159" s="172" t="s">
        <v>1509</v>
      </c>
      <c r="D159" s="172" t="s">
        <v>1241</v>
      </c>
    </row>
    <row r="160" spans="1:4" ht="10.5" customHeight="1">
      <c r="A160" s="172" t="s">
        <v>585</v>
      </c>
      <c r="B160" s="172" t="s">
        <v>1510</v>
      </c>
      <c r="C160" s="172" t="s">
        <v>1511</v>
      </c>
      <c r="D160" s="172" t="s">
        <v>1241</v>
      </c>
    </row>
    <row r="161" spans="1:4" ht="10.5" customHeight="1">
      <c r="A161" s="172" t="s">
        <v>585</v>
      </c>
      <c r="B161" s="172" t="s">
        <v>586</v>
      </c>
      <c r="C161" s="172" t="s">
        <v>587</v>
      </c>
      <c r="D161" s="172" t="s">
        <v>1443</v>
      </c>
    </row>
    <row r="162" spans="1:4" ht="10.5" customHeight="1">
      <c r="A162" s="172" t="s">
        <v>585</v>
      </c>
      <c r="B162" s="172" t="s">
        <v>1512</v>
      </c>
      <c r="C162" s="172" t="s">
        <v>1513</v>
      </c>
      <c r="D162" s="172" t="s">
        <v>1443</v>
      </c>
    </row>
    <row r="163" spans="1:4" ht="10.5" customHeight="1">
      <c r="A163" s="172" t="s">
        <v>585</v>
      </c>
      <c r="B163" s="172" t="s">
        <v>588</v>
      </c>
      <c r="C163" s="172" t="s">
        <v>589</v>
      </c>
      <c r="D163" s="172" t="s">
        <v>1241</v>
      </c>
    </row>
    <row r="164" spans="1:4" ht="10.5" customHeight="1">
      <c r="A164" s="172" t="s">
        <v>585</v>
      </c>
      <c r="B164" s="172" t="s">
        <v>1448</v>
      </c>
      <c r="C164" s="172" t="s">
        <v>1514</v>
      </c>
      <c r="D164" s="172" t="s">
        <v>1241</v>
      </c>
    </row>
    <row r="165" spans="1:4" ht="10.5" customHeight="1">
      <c r="A165" s="172" t="s">
        <v>585</v>
      </c>
      <c r="B165" s="172" t="s">
        <v>1515</v>
      </c>
      <c r="C165" s="172" t="s">
        <v>1516</v>
      </c>
      <c r="D165" s="172" t="s">
        <v>1241</v>
      </c>
    </row>
    <row r="166" spans="1:4" ht="10.5" customHeight="1">
      <c r="A166" s="172" t="s">
        <v>585</v>
      </c>
      <c r="B166" s="172" t="s">
        <v>1517</v>
      </c>
      <c r="C166" s="172" t="s">
        <v>1518</v>
      </c>
      <c r="D166" s="172" t="s">
        <v>1241</v>
      </c>
    </row>
    <row r="167" spans="1:4" ht="10.5" customHeight="1">
      <c r="A167" s="172" t="s">
        <v>585</v>
      </c>
      <c r="B167" s="172" t="s">
        <v>1519</v>
      </c>
      <c r="C167" s="172" t="s">
        <v>1520</v>
      </c>
      <c r="D167" s="172" t="s">
        <v>1241</v>
      </c>
    </row>
    <row r="168" spans="1:4" ht="10.5" customHeight="1">
      <c r="A168" s="172" t="s">
        <v>585</v>
      </c>
      <c r="B168" s="172" t="s">
        <v>1521</v>
      </c>
      <c r="C168" s="172" t="s">
        <v>1522</v>
      </c>
      <c r="D168" s="172" t="s">
        <v>1241</v>
      </c>
    </row>
    <row r="169" spans="1:4" ht="10.5" customHeight="1">
      <c r="A169" s="172" t="s">
        <v>1028</v>
      </c>
      <c r="B169" s="172" t="s">
        <v>1523</v>
      </c>
      <c r="C169" s="172" t="s">
        <v>1524</v>
      </c>
      <c r="D169" s="172" t="s">
        <v>1241</v>
      </c>
    </row>
    <row r="170" spans="1:4" ht="10.5" customHeight="1">
      <c r="A170" s="172" t="s">
        <v>1028</v>
      </c>
      <c r="B170" s="172" t="s">
        <v>1525</v>
      </c>
      <c r="C170" s="172" t="s">
        <v>1526</v>
      </c>
      <c r="D170" s="172" t="s">
        <v>1241</v>
      </c>
    </row>
    <row r="171" spans="1:4" ht="10.5" customHeight="1">
      <c r="A171" s="172" t="s">
        <v>1028</v>
      </c>
      <c r="B171" s="172" t="s">
        <v>1527</v>
      </c>
      <c r="C171" s="172" t="s">
        <v>1528</v>
      </c>
      <c r="D171" s="172" t="s">
        <v>1241</v>
      </c>
    </row>
    <row r="172" spans="1:4" ht="10.5" customHeight="1">
      <c r="A172" s="172" t="s">
        <v>1028</v>
      </c>
      <c r="B172" s="172" t="s">
        <v>1028</v>
      </c>
      <c r="C172" s="172" t="s">
        <v>1529</v>
      </c>
      <c r="D172" s="172" t="s">
        <v>1244</v>
      </c>
    </row>
    <row r="173" spans="1:4" ht="10.5" customHeight="1">
      <c r="A173" s="172" t="s">
        <v>1028</v>
      </c>
      <c r="B173" s="172" t="s">
        <v>1530</v>
      </c>
      <c r="C173" s="172" t="s">
        <v>1531</v>
      </c>
      <c r="D173" s="172" t="s">
        <v>1241</v>
      </c>
    </row>
    <row r="174" spans="1:4" ht="10.5" customHeight="1">
      <c r="A174" s="172" t="s">
        <v>1028</v>
      </c>
      <c r="B174" s="172" t="s">
        <v>1532</v>
      </c>
      <c r="C174" s="172" t="s">
        <v>1533</v>
      </c>
      <c r="D174" s="172" t="s">
        <v>1241</v>
      </c>
    </row>
    <row r="175" spans="1:4" ht="10.5" customHeight="1">
      <c r="A175" s="172" t="s">
        <v>1028</v>
      </c>
      <c r="B175" s="172" t="s">
        <v>1534</v>
      </c>
      <c r="C175" s="172" t="s">
        <v>1535</v>
      </c>
      <c r="D175" s="172" t="s">
        <v>1241</v>
      </c>
    </row>
    <row r="176" spans="1:4" ht="10.5" customHeight="1">
      <c r="A176" s="172" t="s">
        <v>1028</v>
      </c>
      <c r="B176" s="172" t="s">
        <v>1536</v>
      </c>
      <c r="C176" s="172" t="s">
        <v>1537</v>
      </c>
      <c r="D176" s="172" t="s">
        <v>1241</v>
      </c>
    </row>
    <row r="177" spans="1:4" ht="10.5" customHeight="1">
      <c r="A177" s="172" t="s">
        <v>1028</v>
      </c>
      <c r="B177" s="172" t="s">
        <v>1538</v>
      </c>
      <c r="C177" s="172" t="s">
        <v>1539</v>
      </c>
      <c r="D177" s="172" t="s">
        <v>1241</v>
      </c>
    </row>
    <row r="178" spans="1:4" ht="10.5" customHeight="1">
      <c r="A178" s="172" t="s">
        <v>1028</v>
      </c>
      <c r="B178" s="172" t="s">
        <v>1477</v>
      </c>
      <c r="C178" s="172" t="s">
        <v>1540</v>
      </c>
      <c r="D178" s="172" t="s">
        <v>1241</v>
      </c>
    </row>
    <row r="179" spans="1:4" ht="10.5" customHeight="1">
      <c r="A179" s="172" t="s">
        <v>1028</v>
      </c>
      <c r="B179" s="172" t="s">
        <v>1029</v>
      </c>
      <c r="C179" s="172" t="s">
        <v>1030</v>
      </c>
      <c r="D179" s="172" t="s">
        <v>1241</v>
      </c>
    </row>
    <row r="180" spans="1:4" ht="10.5" customHeight="1">
      <c r="A180" s="172" t="s">
        <v>1286</v>
      </c>
      <c r="B180" s="172" t="s">
        <v>1541</v>
      </c>
      <c r="C180" s="172" t="s">
        <v>1542</v>
      </c>
      <c r="D180" s="172" t="s">
        <v>1241</v>
      </c>
    </row>
    <row r="181" spans="1:4" ht="10.5" customHeight="1">
      <c r="A181" s="172" t="s">
        <v>1286</v>
      </c>
      <c r="B181" s="172" t="s">
        <v>1543</v>
      </c>
      <c r="C181" s="172" t="s">
        <v>1544</v>
      </c>
      <c r="D181" s="172" t="s">
        <v>1241</v>
      </c>
    </row>
    <row r="182" spans="1:4" ht="10.5" customHeight="1">
      <c r="A182" s="172" t="s">
        <v>1286</v>
      </c>
      <c r="B182" s="172" t="s">
        <v>1545</v>
      </c>
      <c r="C182" s="172" t="s">
        <v>1546</v>
      </c>
      <c r="D182" s="172" t="s">
        <v>1241</v>
      </c>
    </row>
    <row r="183" spans="1:4" ht="10.5" customHeight="1">
      <c r="A183" s="172" t="s">
        <v>1286</v>
      </c>
      <c r="B183" s="172" t="s">
        <v>1547</v>
      </c>
      <c r="C183" s="172" t="s">
        <v>1548</v>
      </c>
      <c r="D183" s="172" t="s">
        <v>1241</v>
      </c>
    </row>
    <row r="184" spans="1:4" ht="10.5" customHeight="1">
      <c r="A184" s="172" t="s">
        <v>1286</v>
      </c>
      <c r="B184" s="172" t="s">
        <v>1549</v>
      </c>
      <c r="C184" s="172" t="s">
        <v>1550</v>
      </c>
      <c r="D184" s="172" t="s">
        <v>1241</v>
      </c>
    </row>
    <row r="185" spans="1:4" ht="10.5" customHeight="1">
      <c r="A185" s="172" t="s">
        <v>1286</v>
      </c>
      <c r="B185" s="172" t="s">
        <v>1551</v>
      </c>
      <c r="C185" s="172" t="s">
        <v>1552</v>
      </c>
      <c r="D185" s="172" t="s">
        <v>1241</v>
      </c>
    </row>
    <row r="186" spans="1:4" ht="10.5" customHeight="1">
      <c r="A186" s="172" t="s">
        <v>1286</v>
      </c>
      <c r="B186" s="172" t="s">
        <v>1553</v>
      </c>
      <c r="C186" s="172" t="s">
        <v>1554</v>
      </c>
      <c r="D186" s="172" t="s">
        <v>1241</v>
      </c>
    </row>
    <row r="187" spans="1:4" ht="10.5" customHeight="1">
      <c r="A187" s="172" t="s">
        <v>1286</v>
      </c>
      <c r="B187" s="172" t="s">
        <v>1286</v>
      </c>
      <c r="C187" s="172" t="s">
        <v>1555</v>
      </c>
      <c r="D187" s="172" t="s">
        <v>1244</v>
      </c>
    </row>
    <row r="188" spans="1:4" ht="10.5" customHeight="1">
      <c r="A188" s="172" t="s">
        <v>1286</v>
      </c>
      <c r="B188" s="172" t="s">
        <v>1556</v>
      </c>
      <c r="C188" s="172" t="s">
        <v>1557</v>
      </c>
      <c r="D188" s="172" t="s">
        <v>1241</v>
      </c>
    </row>
    <row r="189" spans="1:4" ht="10.5" customHeight="1">
      <c r="A189" s="172" t="s">
        <v>1286</v>
      </c>
      <c r="B189" s="172" t="s">
        <v>1558</v>
      </c>
      <c r="C189" s="172" t="s">
        <v>1559</v>
      </c>
      <c r="D189" s="172" t="s">
        <v>1241</v>
      </c>
    </row>
    <row r="190" spans="1:4" ht="10.5" customHeight="1">
      <c r="A190" s="172" t="s">
        <v>1286</v>
      </c>
      <c r="B190" s="172" t="s">
        <v>1560</v>
      </c>
      <c r="C190" s="172" t="s">
        <v>1561</v>
      </c>
      <c r="D190" s="172" t="s">
        <v>1241</v>
      </c>
    </row>
    <row r="191" spans="1:4" ht="10.5" customHeight="1">
      <c r="A191" s="172" t="s">
        <v>1286</v>
      </c>
      <c r="B191" s="172" t="s">
        <v>1562</v>
      </c>
      <c r="C191" s="172" t="s">
        <v>1563</v>
      </c>
      <c r="D191" s="172" t="s">
        <v>1241</v>
      </c>
    </row>
    <row r="192" spans="1:4" ht="10.5" customHeight="1">
      <c r="A192" s="172" t="s">
        <v>1286</v>
      </c>
      <c r="B192" s="172" t="s">
        <v>1564</v>
      </c>
      <c r="C192" s="172" t="s">
        <v>1565</v>
      </c>
      <c r="D192" s="172" t="s">
        <v>1241</v>
      </c>
    </row>
    <row r="193" spans="1:4" ht="10.5" customHeight="1">
      <c r="A193" s="172" t="s">
        <v>1286</v>
      </c>
      <c r="B193" s="172" t="s">
        <v>963</v>
      </c>
      <c r="C193" s="172" t="s">
        <v>1566</v>
      </c>
      <c r="D193" s="172" t="s">
        <v>1241</v>
      </c>
    </row>
    <row r="194" spans="1:4" ht="10.5" customHeight="1">
      <c r="A194" s="172" t="s">
        <v>1286</v>
      </c>
      <c r="B194" s="172" t="s">
        <v>1567</v>
      </c>
      <c r="C194" s="172" t="s">
        <v>1568</v>
      </c>
      <c r="D194" s="172" t="s">
        <v>1241</v>
      </c>
    </row>
    <row r="195" spans="1:4" ht="10.5" customHeight="1">
      <c r="A195" s="172" t="s">
        <v>1286</v>
      </c>
      <c r="B195" s="172" t="s">
        <v>1569</v>
      </c>
      <c r="C195" s="172" t="s">
        <v>1570</v>
      </c>
      <c r="D195" s="172" t="s">
        <v>1241</v>
      </c>
    </row>
    <row r="196" spans="1:4" ht="10.5" customHeight="1">
      <c r="A196" s="172" t="s">
        <v>1286</v>
      </c>
      <c r="B196" s="172" t="s">
        <v>1571</v>
      </c>
      <c r="C196" s="172" t="s">
        <v>1572</v>
      </c>
      <c r="D196" s="172" t="s">
        <v>1241</v>
      </c>
    </row>
    <row r="197" spans="1:4" ht="10.5" customHeight="1">
      <c r="A197" s="172" t="s">
        <v>1286</v>
      </c>
      <c r="B197" s="172" t="s">
        <v>1573</v>
      </c>
      <c r="C197" s="172" t="s">
        <v>1574</v>
      </c>
      <c r="D197" s="172" t="s">
        <v>1443</v>
      </c>
    </row>
    <row r="198" spans="1:4" ht="10.5" customHeight="1">
      <c r="A198" s="172" t="s">
        <v>1286</v>
      </c>
      <c r="B198" s="172" t="s">
        <v>1575</v>
      </c>
      <c r="C198" s="172" t="s">
        <v>1576</v>
      </c>
      <c r="D198" s="172" t="s">
        <v>1241</v>
      </c>
    </row>
    <row r="199" spans="1:4" ht="10.5" customHeight="1">
      <c r="A199" s="172" t="s">
        <v>1286</v>
      </c>
      <c r="B199" s="172" t="s">
        <v>1577</v>
      </c>
      <c r="C199" s="172" t="s">
        <v>1578</v>
      </c>
      <c r="D199" s="172" t="s">
        <v>1241</v>
      </c>
    </row>
    <row r="200" spans="1:4" ht="10.5" customHeight="1">
      <c r="A200" s="172" t="s">
        <v>935</v>
      </c>
      <c r="B200" s="172" t="s">
        <v>949</v>
      </c>
      <c r="C200" s="172" t="s">
        <v>950</v>
      </c>
      <c r="D200" s="172" t="s">
        <v>1241</v>
      </c>
    </row>
    <row r="201" spans="1:4" ht="10.5" customHeight="1">
      <c r="A201" s="172" t="s">
        <v>935</v>
      </c>
      <c r="B201" s="172" t="s">
        <v>951</v>
      </c>
      <c r="C201" s="172" t="s">
        <v>952</v>
      </c>
      <c r="D201" s="172" t="s">
        <v>1241</v>
      </c>
    </row>
    <row r="202" spans="1:4" ht="10.5" customHeight="1">
      <c r="A202" s="172" t="s">
        <v>935</v>
      </c>
      <c r="B202" s="172" t="s">
        <v>953</v>
      </c>
      <c r="C202" s="172" t="s">
        <v>954</v>
      </c>
      <c r="D202" s="172" t="s">
        <v>1241</v>
      </c>
    </row>
    <row r="203" spans="1:4" ht="10.5" customHeight="1">
      <c r="A203" s="172" t="s">
        <v>935</v>
      </c>
      <c r="B203" s="172" t="s">
        <v>936</v>
      </c>
      <c r="C203" s="172" t="s">
        <v>937</v>
      </c>
      <c r="D203" s="172" t="s">
        <v>1241</v>
      </c>
    </row>
    <row r="204" spans="1:4" ht="10.5" customHeight="1">
      <c r="A204" s="172" t="s">
        <v>935</v>
      </c>
      <c r="B204" s="172" t="s">
        <v>1579</v>
      </c>
      <c r="C204" s="172" t="s">
        <v>1580</v>
      </c>
      <c r="D204" s="172" t="s">
        <v>1241</v>
      </c>
    </row>
    <row r="205" spans="1:4" ht="10.5" customHeight="1">
      <c r="A205" s="172" t="s">
        <v>935</v>
      </c>
      <c r="B205" s="172" t="s">
        <v>938</v>
      </c>
      <c r="C205" s="172" t="s">
        <v>939</v>
      </c>
      <c r="D205" s="172" t="s">
        <v>1241</v>
      </c>
    </row>
    <row r="206" spans="1:4" ht="10.5" customHeight="1">
      <c r="A206" s="172" t="s">
        <v>935</v>
      </c>
      <c r="B206" s="172" t="s">
        <v>955</v>
      </c>
      <c r="C206" s="172" t="s">
        <v>956</v>
      </c>
      <c r="D206" s="172" t="s">
        <v>1241</v>
      </c>
    </row>
    <row r="207" spans="1:4" ht="10.5" customHeight="1">
      <c r="A207" s="172" t="s">
        <v>935</v>
      </c>
      <c r="B207" s="172" t="s">
        <v>1581</v>
      </c>
      <c r="C207" s="172" t="s">
        <v>1582</v>
      </c>
      <c r="D207" s="172" t="s">
        <v>1272</v>
      </c>
    </row>
    <row r="208" spans="1:4" ht="10.5" customHeight="1">
      <c r="A208" s="172" t="s">
        <v>935</v>
      </c>
      <c r="B208" s="172" t="s">
        <v>957</v>
      </c>
      <c r="C208" s="172" t="s">
        <v>958</v>
      </c>
      <c r="D208" s="172" t="s">
        <v>1241</v>
      </c>
    </row>
    <row r="209" spans="1:4" ht="10.5" customHeight="1">
      <c r="A209" s="172" t="s">
        <v>935</v>
      </c>
      <c r="B209" s="172" t="s">
        <v>940</v>
      </c>
      <c r="C209" s="172" t="s">
        <v>941</v>
      </c>
      <c r="D209" s="172" t="s">
        <v>1241</v>
      </c>
    </row>
    <row r="210" spans="1:4" ht="10.5" customHeight="1">
      <c r="A210" s="172" t="s">
        <v>935</v>
      </c>
      <c r="B210" s="172" t="s">
        <v>935</v>
      </c>
      <c r="C210" s="172" t="s">
        <v>1583</v>
      </c>
      <c r="D210" s="172" t="s">
        <v>1244</v>
      </c>
    </row>
    <row r="211" spans="1:4" ht="10.5" customHeight="1">
      <c r="A211" s="172" t="s">
        <v>935</v>
      </c>
      <c r="B211" s="172" t="s">
        <v>942</v>
      </c>
      <c r="C211" s="172" t="s">
        <v>943</v>
      </c>
      <c r="D211" s="172" t="s">
        <v>1241</v>
      </c>
    </row>
    <row r="212" spans="1:4" ht="10.5" customHeight="1">
      <c r="A212" s="172" t="s">
        <v>935</v>
      </c>
      <c r="B212" s="172" t="s">
        <v>959</v>
      </c>
      <c r="C212" s="172" t="s">
        <v>960</v>
      </c>
      <c r="D212" s="172" t="s">
        <v>1241</v>
      </c>
    </row>
    <row r="213" spans="1:4" ht="10.5" customHeight="1">
      <c r="A213" s="172" t="s">
        <v>935</v>
      </c>
      <c r="B213" s="172" t="s">
        <v>961</v>
      </c>
      <c r="C213" s="172" t="s">
        <v>962</v>
      </c>
      <c r="D213" s="172" t="s">
        <v>1241</v>
      </c>
    </row>
    <row r="214" spans="1:4" ht="10.5" customHeight="1">
      <c r="A214" s="172" t="s">
        <v>935</v>
      </c>
      <c r="B214" s="172" t="s">
        <v>963</v>
      </c>
      <c r="C214" s="172" t="s">
        <v>964</v>
      </c>
      <c r="D214" s="172" t="s">
        <v>1241</v>
      </c>
    </row>
    <row r="215" spans="1:4" ht="10.5" customHeight="1">
      <c r="A215" s="172" t="s">
        <v>935</v>
      </c>
      <c r="B215" s="172" t="s">
        <v>1584</v>
      </c>
      <c r="C215" s="172" t="s">
        <v>1585</v>
      </c>
      <c r="D215" s="172" t="s">
        <v>1241</v>
      </c>
    </row>
    <row r="216" spans="1:4" ht="10.5" customHeight="1">
      <c r="A216" s="172" t="s">
        <v>935</v>
      </c>
      <c r="B216" s="172" t="s">
        <v>965</v>
      </c>
      <c r="C216" s="172" t="s">
        <v>966</v>
      </c>
      <c r="D216" s="172" t="s">
        <v>1241</v>
      </c>
    </row>
    <row r="217" spans="1:4" ht="10.5" customHeight="1">
      <c r="A217" s="172" t="s">
        <v>935</v>
      </c>
      <c r="B217" s="172" t="s">
        <v>944</v>
      </c>
      <c r="C217" s="172" t="s">
        <v>945</v>
      </c>
      <c r="D217" s="172" t="s">
        <v>1241</v>
      </c>
    </row>
    <row r="218" spans="1:4" ht="10.5" customHeight="1">
      <c r="A218" s="172" t="s">
        <v>935</v>
      </c>
      <c r="B218" s="172" t="s">
        <v>967</v>
      </c>
      <c r="C218" s="172" t="s">
        <v>968</v>
      </c>
      <c r="D218" s="172" t="s">
        <v>1241</v>
      </c>
    </row>
    <row r="219" spans="1:4" ht="10.5" customHeight="1">
      <c r="A219" s="172" t="s">
        <v>973</v>
      </c>
      <c r="B219" s="172" t="s">
        <v>1586</v>
      </c>
      <c r="C219" s="172" t="s">
        <v>1587</v>
      </c>
      <c r="D219" s="172" t="s">
        <v>1241</v>
      </c>
    </row>
    <row r="220" spans="1:4" ht="10.5" customHeight="1">
      <c r="A220" s="172" t="s">
        <v>973</v>
      </c>
      <c r="B220" s="172" t="s">
        <v>1034</v>
      </c>
      <c r="C220" s="172" t="s">
        <v>1035</v>
      </c>
      <c r="D220" s="172" t="s">
        <v>1241</v>
      </c>
    </row>
    <row r="221" spans="1:4" ht="10.5" customHeight="1">
      <c r="A221" s="172" t="s">
        <v>973</v>
      </c>
      <c r="B221" s="172" t="s">
        <v>1588</v>
      </c>
      <c r="C221" s="172" t="s">
        <v>1589</v>
      </c>
      <c r="D221" s="172" t="s">
        <v>1272</v>
      </c>
    </row>
    <row r="222" spans="1:4" ht="10.5" customHeight="1">
      <c r="A222" s="172" t="s">
        <v>973</v>
      </c>
      <c r="B222" s="172" t="s">
        <v>1036</v>
      </c>
      <c r="C222" s="172" t="s">
        <v>1037</v>
      </c>
      <c r="D222" s="172" t="s">
        <v>1241</v>
      </c>
    </row>
    <row r="223" spans="1:4" ht="10.5" customHeight="1">
      <c r="A223" s="172" t="s">
        <v>973</v>
      </c>
      <c r="B223" s="172" t="s">
        <v>973</v>
      </c>
      <c r="C223" s="172" t="s">
        <v>1590</v>
      </c>
      <c r="D223" s="172" t="s">
        <v>1244</v>
      </c>
    </row>
    <row r="224" spans="1:4" ht="10.5" customHeight="1">
      <c r="A224" s="172" t="s">
        <v>973</v>
      </c>
      <c r="B224" s="172" t="s">
        <v>974</v>
      </c>
      <c r="C224" s="172" t="s">
        <v>975</v>
      </c>
      <c r="D224" s="172" t="s">
        <v>1241</v>
      </c>
    </row>
    <row r="225" spans="1:4" ht="10.5" customHeight="1">
      <c r="A225" s="172" t="s">
        <v>973</v>
      </c>
      <c r="B225" s="172" t="s">
        <v>1038</v>
      </c>
      <c r="C225" s="172" t="s">
        <v>1039</v>
      </c>
      <c r="D225" s="172" t="s">
        <v>1241</v>
      </c>
    </row>
    <row r="226" spans="1:4" ht="10.5" customHeight="1">
      <c r="A226" s="172" t="s">
        <v>973</v>
      </c>
      <c r="B226" s="172" t="s">
        <v>1040</v>
      </c>
      <c r="C226" s="172" t="s">
        <v>1041</v>
      </c>
      <c r="D226" s="172" t="s">
        <v>1241</v>
      </c>
    </row>
    <row r="227" spans="1:4" ht="10.5" customHeight="1">
      <c r="A227" s="172" t="s">
        <v>973</v>
      </c>
      <c r="B227" s="172" t="s">
        <v>1591</v>
      </c>
      <c r="C227" s="172" t="s">
        <v>1592</v>
      </c>
      <c r="D227" s="172" t="s">
        <v>1241</v>
      </c>
    </row>
    <row r="228" spans="1:4" ht="10.5" customHeight="1">
      <c r="A228" s="172" t="s">
        <v>973</v>
      </c>
      <c r="B228" s="172" t="s">
        <v>979</v>
      </c>
      <c r="C228" s="172" t="s">
        <v>980</v>
      </c>
      <c r="D228" s="172" t="s">
        <v>1241</v>
      </c>
    </row>
    <row r="229" spans="1:4" ht="10.5" customHeight="1">
      <c r="A229" s="172" t="s">
        <v>973</v>
      </c>
      <c r="B229" s="172" t="s">
        <v>1042</v>
      </c>
      <c r="C229" s="172" t="s">
        <v>1043</v>
      </c>
      <c r="D229" s="172" t="s">
        <v>1241</v>
      </c>
    </row>
    <row r="230" spans="1:4" ht="10.5" customHeight="1">
      <c r="A230" s="172" t="s">
        <v>973</v>
      </c>
      <c r="B230" s="172" t="s">
        <v>1044</v>
      </c>
      <c r="C230" s="172" t="s">
        <v>1045</v>
      </c>
      <c r="D230" s="172" t="s">
        <v>1241</v>
      </c>
    </row>
    <row r="231" spans="1:4" ht="10.5" customHeight="1">
      <c r="A231" s="172" t="s">
        <v>973</v>
      </c>
      <c r="B231" s="172" t="s">
        <v>1046</v>
      </c>
      <c r="C231" s="172" t="s">
        <v>1047</v>
      </c>
      <c r="D231" s="172" t="s">
        <v>1241</v>
      </c>
    </row>
    <row r="232" spans="1:4" ht="10.5" customHeight="1">
      <c r="A232" s="172" t="s">
        <v>973</v>
      </c>
      <c r="B232" s="172" t="s">
        <v>1048</v>
      </c>
      <c r="C232" s="172" t="s">
        <v>1049</v>
      </c>
      <c r="D232" s="172" t="s">
        <v>1241</v>
      </c>
    </row>
    <row r="233" spans="1:4" ht="10.5" customHeight="1">
      <c r="A233" s="172" t="s">
        <v>973</v>
      </c>
      <c r="B233" s="172" t="s">
        <v>1593</v>
      </c>
      <c r="C233" s="172" t="s">
        <v>1594</v>
      </c>
      <c r="D233" s="172" t="s">
        <v>1241</v>
      </c>
    </row>
    <row r="234" spans="1:4" ht="10.5" customHeight="1">
      <c r="A234" s="172" t="s">
        <v>973</v>
      </c>
      <c r="B234" s="172" t="s">
        <v>984</v>
      </c>
      <c r="C234" s="172" t="s">
        <v>985</v>
      </c>
      <c r="D234" s="172" t="s">
        <v>1241</v>
      </c>
    </row>
    <row r="235" spans="1:4" ht="10.5" customHeight="1">
      <c r="A235" s="172" t="s">
        <v>973</v>
      </c>
      <c r="B235" s="172" t="s">
        <v>1050</v>
      </c>
      <c r="C235" s="172" t="s">
        <v>1051</v>
      </c>
      <c r="D235" s="172" t="s">
        <v>1241</v>
      </c>
    </row>
    <row r="236" spans="1:4" ht="10.5" customHeight="1">
      <c r="A236" s="172" t="s">
        <v>997</v>
      </c>
      <c r="B236" s="172" t="s">
        <v>1168</v>
      </c>
      <c r="C236" s="172" t="s">
        <v>1169</v>
      </c>
      <c r="D236" s="172" t="s">
        <v>1241</v>
      </c>
    </row>
    <row r="237" spans="1:4" ht="10.5" customHeight="1">
      <c r="A237" s="172" t="s">
        <v>997</v>
      </c>
      <c r="B237" s="172" t="s">
        <v>1170</v>
      </c>
      <c r="C237" s="172" t="s">
        <v>1171</v>
      </c>
      <c r="D237" s="172" t="s">
        <v>1241</v>
      </c>
    </row>
    <row r="238" spans="1:4" ht="10.5" customHeight="1">
      <c r="A238" s="172" t="s">
        <v>997</v>
      </c>
      <c r="B238" s="172" t="s">
        <v>1172</v>
      </c>
      <c r="C238" s="172" t="s">
        <v>1173</v>
      </c>
      <c r="D238" s="172" t="s">
        <v>1241</v>
      </c>
    </row>
    <row r="239" spans="1:4" ht="10.5" customHeight="1">
      <c r="A239" s="172" t="s">
        <v>997</v>
      </c>
      <c r="B239" s="172" t="s">
        <v>1174</v>
      </c>
      <c r="C239" s="172" t="s">
        <v>1175</v>
      </c>
      <c r="D239" s="172" t="s">
        <v>1241</v>
      </c>
    </row>
    <row r="240" spans="1:4" ht="10.5" customHeight="1">
      <c r="A240" s="172" t="s">
        <v>997</v>
      </c>
      <c r="B240" s="172" t="s">
        <v>1176</v>
      </c>
      <c r="C240" s="172" t="s">
        <v>1177</v>
      </c>
      <c r="D240" s="172" t="s">
        <v>1241</v>
      </c>
    </row>
    <row r="241" spans="1:4" ht="10.5" customHeight="1">
      <c r="A241" s="172" t="s">
        <v>997</v>
      </c>
      <c r="B241" s="172" t="s">
        <v>998</v>
      </c>
      <c r="C241" s="172" t="s">
        <v>999</v>
      </c>
      <c r="D241" s="172" t="s">
        <v>1241</v>
      </c>
    </row>
    <row r="242" spans="1:4" ht="10.5" customHeight="1">
      <c r="A242" s="172" t="s">
        <v>997</v>
      </c>
      <c r="B242" s="172" t="s">
        <v>1178</v>
      </c>
      <c r="C242" s="172" t="s">
        <v>1179</v>
      </c>
      <c r="D242" s="172" t="s">
        <v>1241</v>
      </c>
    </row>
    <row r="243" spans="1:4" ht="10.5" customHeight="1">
      <c r="A243" s="172" t="s">
        <v>997</v>
      </c>
      <c r="B243" s="172" t="s">
        <v>1180</v>
      </c>
      <c r="C243" s="172" t="s">
        <v>1181</v>
      </c>
      <c r="D243" s="172" t="s">
        <v>1241</v>
      </c>
    </row>
    <row r="244" spans="1:4" ht="10.5" customHeight="1">
      <c r="A244" s="172" t="s">
        <v>997</v>
      </c>
      <c r="B244" s="172" t="s">
        <v>1182</v>
      </c>
      <c r="C244" s="172" t="s">
        <v>1183</v>
      </c>
      <c r="D244" s="172" t="s">
        <v>1241</v>
      </c>
    </row>
    <row r="245" spans="1:4" ht="10.5" customHeight="1">
      <c r="A245" s="172" t="s">
        <v>997</v>
      </c>
      <c r="B245" s="172" t="s">
        <v>1184</v>
      </c>
      <c r="C245" s="172" t="s">
        <v>1185</v>
      </c>
      <c r="D245" s="172" t="s">
        <v>1241</v>
      </c>
    </row>
    <row r="246" spans="1:4" ht="10.5" customHeight="1">
      <c r="A246" s="172" t="s">
        <v>997</v>
      </c>
      <c r="B246" s="172" t="s">
        <v>997</v>
      </c>
      <c r="C246" s="172" t="s">
        <v>1595</v>
      </c>
      <c r="D246" s="172" t="s">
        <v>1244</v>
      </c>
    </row>
    <row r="247" spans="1:4" ht="10.5" customHeight="1">
      <c r="A247" s="172" t="s">
        <v>997</v>
      </c>
      <c r="B247" s="172" t="s">
        <v>1186</v>
      </c>
      <c r="C247" s="172" t="s">
        <v>1187</v>
      </c>
      <c r="D247" s="172" t="s">
        <v>1241</v>
      </c>
    </row>
    <row r="248" spans="1:4" ht="10.5" customHeight="1">
      <c r="A248" s="172" t="s">
        <v>997</v>
      </c>
      <c r="B248" s="172" t="s">
        <v>1188</v>
      </c>
      <c r="C248" s="172" t="s">
        <v>1189</v>
      </c>
      <c r="D248" s="172" t="s">
        <v>1241</v>
      </c>
    </row>
    <row r="249" spans="1:4" ht="10.5" customHeight="1">
      <c r="A249" s="172" t="s">
        <v>997</v>
      </c>
      <c r="B249" s="172" t="s">
        <v>1190</v>
      </c>
      <c r="C249" s="172" t="s">
        <v>1191</v>
      </c>
      <c r="D249" s="172" t="s">
        <v>1241</v>
      </c>
    </row>
    <row r="250" spans="1:4" ht="10.5" customHeight="1">
      <c r="A250" s="172" t="s">
        <v>997</v>
      </c>
      <c r="B250" s="172" t="s">
        <v>1192</v>
      </c>
      <c r="C250" s="172" t="s">
        <v>1193</v>
      </c>
      <c r="D250" s="172" t="s">
        <v>1241</v>
      </c>
    </row>
    <row r="251" spans="1:4" ht="10.5" customHeight="1">
      <c r="A251" s="172" t="s">
        <v>997</v>
      </c>
      <c r="B251" s="172" t="s">
        <v>627</v>
      </c>
      <c r="C251" s="172" t="s">
        <v>1194</v>
      </c>
      <c r="D251" s="172" t="s">
        <v>1241</v>
      </c>
    </row>
    <row r="252" spans="1:4" ht="10.5" customHeight="1">
      <c r="A252" s="172" t="s">
        <v>997</v>
      </c>
      <c r="B252" s="172" t="s">
        <v>1195</v>
      </c>
      <c r="C252" s="172" t="s">
        <v>1196</v>
      </c>
      <c r="D252" s="172" t="s">
        <v>1241</v>
      </c>
    </row>
    <row r="253" spans="1:4" ht="10.5" customHeight="1">
      <c r="A253" s="172" t="s">
        <v>997</v>
      </c>
      <c r="B253" s="172" t="s">
        <v>1029</v>
      </c>
      <c r="C253" s="172" t="s">
        <v>1197</v>
      </c>
      <c r="D253" s="172" t="s">
        <v>1241</v>
      </c>
    </row>
    <row r="254" spans="1:4" ht="10.5" customHeight="1">
      <c r="A254" s="172" t="s">
        <v>669</v>
      </c>
      <c r="B254" s="172" t="s">
        <v>670</v>
      </c>
      <c r="C254" s="172" t="s">
        <v>671</v>
      </c>
      <c r="D254" s="172" t="s">
        <v>1241</v>
      </c>
    </row>
    <row r="255" spans="1:4" ht="10.5" customHeight="1">
      <c r="A255" s="172" t="s">
        <v>669</v>
      </c>
      <c r="B255" s="172" t="s">
        <v>675</v>
      </c>
      <c r="C255" s="172" t="s">
        <v>676</v>
      </c>
      <c r="D255" s="172" t="s">
        <v>1241</v>
      </c>
    </row>
    <row r="256" spans="1:4" ht="10.5" customHeight="1">
      <c r="A256" s="172" t="s">
        <v>669</v>
      </c>
      <c r="B256" s="172" t="s">
        <v>680</v>
      </c>
      <c r="C256" s="172" t="s">
        <v>681</v>
      </c>
      <c r="D256" s="172" t="s">
        <v>1241</v>
      </c>
    </row>
    <row r="257" spans="1:4" ht="10.5" customHeight="1">
      <c r="A257" s="172" t="s">
        <v>669</v>
      </c>
      <c r="B257" s="172" t="s">
        <v>685</v>
      </c>
      <c r="C257" s="172" t="s">
        <v>686</v>
      </c>
      <c r="D257" s="172" t="s">
        <v>1241</v>
      </c>
    </row>
    <row r="258" spans="1:4" ht="10.5" customHeight="1">
      <c r="A258" s="172" t="s">
        <v>669</v>
      </c>
      <c r="B258" s="172" t="s">
        <v>690</v>
      </c>
      <c r="C258" s="172" t="s">
        <v>691</v>
      </c>
      <c r="D258" s="172" t="s">
        <v>1241</v>
      </c>
    </row>
    <row r="259" spans="1:4" ht="10.5" customHeight="1">
      <c r="A259" s="172" t="s">
        <v>669</v>
      </c>
      <c r="B259" s="172" t="s">
        <v>695</v>
      </c>
      <c r="C259" s="172" t="s">
        <v>696</v>
      </c>
      <c r="D259" s="172" t="s">
        <v>1241</v>
      </c>
    </row>
    <row r="260" spans="1:4" ht="10.5" customHeight="1">
      <c r="A260" s="172" t="s">
        <v>669</v>
      </c>
      <c r="B260" s="172" t="s">
        <v>1596</v>
      </c>
      <c r="C260" s="172" t="s">
        <v>1597</v>
      </c>
      <c r="D260" s="172" t="s">
        <v>1241</v>
      </c>
    </row>
    <row r="261" spans="1:4" ht="10.5" customHeight="1">
      <c r="A261" s="172" t="s">
        <v>669</v>
      </c>
      <c r="B261" s="172" t="s">
        <v>865</v>
      </c>
      <c r="C261" s="172" t="s">
        <v>866</v>
      </c>
      <c r="D261" s="172" t="s">
        <v>1241</v>
      </c>
    </row>
    <row r="262" spans="1:4" ht="10.5" customHeight="1">
      <c r="A262" s="172" t="s">
        <v>669</v>
      </c>
      <c r="B262" s="172" t="s">
        <v>1598</v>
      </c>
      <c r="C262" s="172" t="s">
        <v>1599</v>
      </c>
      <c r="D262" s="172" t="s">
        <v>1241</v>
      </c>
    </row>
    <row r="263" spans="1:4" ht="10.5" customHeight="1">
      <c r="A263" s="172" t="s">
        <v>669</v>
      </c>
      <c r="B263" s="172" t="s">
        <v>669</v>
      </c>
      <c r="C263" s="172" t="s">
        <v>1600</v>
      </c>
      <c r="D263" s="172" t="s">
        <v>1244</v>
      </c>
    </row>
    <row r="264" spans="1:4" ht="10.5" customHeight="1">
      <c r="A264" s="172" t="s">
        <v>669</v>
      </c>
      <c r="B264" s="172" t="s">
        <v>1601</v>
      </c>
      <c r="C264" s="172" t="s">
        <v>1602</v>
      </c>
      <c r="D264" s="172" t="s">
        <v>1241</v>
      </c>
    </row>
    <row r="265" spans="1:4" ht="10.5" customHeight="1">
      <c r="A265" s="172" t="s">
        <v>669</v>
      </c>
      <c r="B265" s="172" t="s">
        <v>1603</v>
      </c>
      <c r="C265" s="172" t="s">
        <v>1604</v>
      </c>
      <c r="D265" s="172" t="s">
        <v>1241</v>
      </c>
    </row>
    <row r="266" spans="1:4" ht="10.5" customHeight="1">
      <c r="A266" s="172" t="s">
        <v>669</v>
      </c>
      <c r="B266" s="172" t="s">
        <v>1145</v>
      </c>
      <c r="C266" s="172" t="s">
        <v>1146</v>
      </c>
      <c r="D266" s="172" t="s">
        <v>1443</v>
      </c>
    </row>
    <row r="267" spans="1:4" ht="10.5" customHeight="1">
      <c r="A267" s="172" t="s">
        <v>566</v>
      </c>
      <c r="B267" s="172" t="s">
        <v>1131</v>
      </c>
      <c r="C267" s="172" t="s">
        <v>1132</v>
      </c>
      <c r="D267" s="172" t="s">
        <v>1241</v>
      </c>
    </row>
    <row r="268" spans="1:4" ht="10.5" customHeight="1">
      <c r="A268" s="172" t="s">
        <v>566</v>
      </c>
      <c r="B268" s="172" t="s">
        <v>819</v>
      </c>
      <c r="C268" s="172" t="s">
        <v>820</v>
      </c>
      <c r="D268" s="172" t="s">
        <v>1241</v>
      </c>
    </row>
    <row r="269" spans="1:4" ht="10.5" customHeight="1">
      <c r="A269" s="172" t="s">
        <v>566</v>
      </c>
      <c r="B269" s="172" t="s">
        <v>821</v>
      </c>
      <c r="C269" s="172" t="s">
        <v>822</v>
      </c>
      <c r="D269" s="172" t="s">
        <v>1241</v>
      </c>
    </row>
    <row r="270" spans="1:4" ht="10.5" customHeight="1">
      <c r="A270" s="172" t="s">
        <v>566</v>
      </c>
      <c r="B270" s="172" t="s">
        <v>823</v>
      </c>
      <c r="C270" s="172" t="s">
        <v>824</v>
      </c>
      <c r="D270" s="172" t="s">
        <v>1241</v>
      </c>
    </row>
    <row r="271" spans="1:4" ht="10.5" customHeight="1">
      <c r="A271" s="172" t="s">
        <v>566</v>
      </c>
      <c r="B271" s="172" t="s">
        <v>566</v>
      </c>
      <c r="C271" s="172" t="s">
        <v>1605</v>
      </c>
      <c r="D271" s="172" t="s">
        <v>1244</v>
      </c>
    </row>
    <row r="272" spans="1:4" ht="10.5" customHeight="1">
      <c r="A272" s="172" t="s">
        <v>566</v>
      </c>
      <c r="B272" s="172" t="s">
        <v>825</v>
      </c>
      <c r="C272" s="172" t="s">
        <v>826</v>
      </c>
      <c r="D272" s="172" t="s">
        <v>1241</v>
      </c>
    </row>
    <row r="273" spans="1:4" ht="10.5" customHeight="1">
      <c r="A273" s="172" t="s">
        <v>566</v>
      </c>
      <c r="B273" s="172" t="s">
        <v>1224</v>
      </c>
      <c r="C273" s="172" t="s">
        <v>1225</v>
      </c>
      <c r="D273" s="172" t="s">
        <v>1443</v>
      </c>
    </row>
    <row r="274" spans="1:4" ht="10.5" customHeight="1">
      <c r="A274" s="172" t="s">
        <v>566</v>
      </c>
      <c r="B274" s="172" t="s">
        <v>590</v>
      </c>
      <c r="C274" s="172" t="s">
        <v>591</v>
      </c>
      <c r="D274" s="172" t="s">
        <v>1443</v>
      </c>
    </row>
    <row r="275" spans="1:4" ht="10.5" customHeight="1">
      <c r="A275" s="172" t="s">
        <v>566</v>
      </c>
      <c r="B275" s="172" t="s">
        <v>1606</v>
      </c>
      <c r="C275" s="172" t="s">
        <v>1607</v>
      </c>
      <c r="D275" s="172" t="s">
        <v>1241</v>
      </c>
    </row>
    <row r="276" spans="1:4" ht="10.5" customHeight="1">
      <c r="A276" s="172" t="s">
        <v>566</v>
      </c>
      <c r="B276" s="172" t="s">
        <v>567</v>
      </c>
      <c r="C276" s="172" t="s">
        <v>568</v>
      </c>
      <c r="D276" s="172" t="s">
        <v>1241</v>
      </c>
    </row>
    <row r="277" spans="1:4" ht="10.5" customHeight="1">
      <c r="A277" s="172" t="s">
        <v>566</v>
      </c>
      <c r="B277" s="172" t="s">
        <v>827</v>
      </c>
      <c r="C277" s="172" t="s">
        <v>828</v>
      </c>
      <c r="D277" s="172" t="s">
        <v>1241</v>
      </c>
    </row>
    <row r="278" spans="1:4" ht="10.5" customHeight="1">
      <c r="A278" s="172" t="s">
        <v>566</v>
      </c>
      <c r="B278" s="172" t="s">
        <v>1133</v>
      </c>
      <c r="C278" s="172" t="s">
        <v>1134</v>
      </c>
      <c r="D278" s="172" t="s">
        <v>1241</v>
      </c>
    </row>
    <row r="279" spans="1:4" ht="10.5" customHeight="1">
      <c r="A279" s="172" t="s">
        <v>71</v>
      </c>
      <c r="B279" s="172" t="s">
        <v>1151</v>
      </c>
      <c r="C279" s="172" t="s">
        <v>1152</v>
      </c>
      <c r="D279" s="172" t="s">
        <v>1241</v>
      </c>
    </row>
    <row r="280" spans="1:4" ht="10.5" customHeight="1">
      <c r="A280" s="172" t="s">
        <v>71</v>
      </c>
      <c r="B280" s="172" t="s">
        <v>1168</v>
      </c>
      <c r="C280" s="172" t="s">
        <v>1608</v>
      </c>
      <c r="D280" s="172" t="s">
        <v>1241</v>
      </c>
    </row>
    <row r="281" spans="1:4" ht="10.5" customHeight="1">
      <c r="A281" s="172" t="s">
        <v>71</v>
      </c>
      <c r="B281" s="172" t="s">
        <v>1316</v>
      </c>
      <c r="C281" s="172" t="s">
        <v>1609</v>
      </c>
      <c r="D281" s="172" t="s">
        <v>1241</v>
      </c>
    </row>
    <row r="282" spans="1:4" ht="10.5" customHeight="1">
      <c r="A282" s="172" t="s">
        <v>71</v>
      </c>
      <c r="B282" s="172" t="s">
        <v>1153</v>
      </c>
      <c r="C282" s="172" t="s">
        <v>1154</v>
      </c>
      <c r="D282" s="172" t="s">
        <v>1241</v>
      </c>
    </row>
    <row r="283" spans="1:4" ht="10.5" customHeight="1">
      <c r="A283" s="172" t="s">
        <v>71</v>
      </c>
      <c r="B283" s="172" t="s">
        <v>1610</v>
      </c>
      <c r="C283" s="172" t="s">
        <v>1611</v>
      </c>
      <c r="D283" s="172" t="s">
        <v>1241</v>
      </c>
    </row>
    <row r="284" spans="1:4" ht="10.5" customHeight="1">
      <c r="A284" s="172" t="s">
        <v>71</v>
      </c>
      <c r="B284" s="172" t="s">
        <v>1111</v>
      </c>
      <c r="C284" s="172" t="s">
        <v>1112</v>
      </c>
      <c r="D284" s="172" t="s">
        <v>1241</v>
      </c>
    </row>
    <row r="285" spans="1:4" ht="10.5" customHeight="1">
      <c r="A285" s="172" t="s">
        <v>71</v>
      </c>
      <c r="B285" s="172" t="s">
        <v>1135</v>
      </c>
      <c r="C285" s="172" t="s">
        <v>1136</v>
      </c>
      <c r="D285" s="172" t="s">
        <v>1241</v>
      </c>
    </row>
    <row r="286" spans="1:4" ht="10.5" customHeight="1">
      <c r="A286" s="172" t="s">
        <v>71</v>
      </c>
      <c r="B286" s="172" t="s">
        <v>1137</v>
      </c>
      <c r="C286" s="172" t="s">
        <v>1138</v>
      </c>
      <c r="D286" s="172" t="s">
        <v>1241</v>
      </c>
    </row>
    <row r="287" spans="1:4" ht="10.5" customHeight="1">
      <c r="A287" s="172" t="s">
        <v>71</v>
      </c>
      <c r="B287" s="172" t="s">
        <v>1439</v>
      </c>
      <c r="C287" s="172" t="s">
        <v>1612</v>
      </c>
      <c r="D287" s="172" t="s">
        <v>1241</v>
      </c>
    </row>
    <row r="288" spans="1:4" ht="10.5" customHeight="1">
      <c r="A288" s="172" t="s">
        <v>71</v>
      </c>
      <c r="B288" s="172" t="s">
        <v>1095</v>
      </c>
      <c r="C288" s="172" t="s">
        <v>1096</v>
      </c>
      <c r="D288" s="172" t="s">
        <v>1241</v>
      </c>
    </row>
    <row r="289" spans="1:4" ht="10.5" customHeight="1">
      <c r="A289" s="172" t="s">
        <v>71</v>
      </c>
      <c r="B289" s="172" t="s">
        <v>1613</v>
      </c>
      <c r="C289" s="172" t="s">
        <v>1614</v>
      </c>
      <c r="D289" s="172" t="s">
        <v>1241</v>
      </c>
    </row>
    <row r="290" spans="1:4" ht="10.5" customHeight="1">
      <c r="A290" s="172" t="s">
        <v>71</v>
      </c>
      <c r="B290" s="172" t="s">
        <v>1615</v>
      </c>
      <c r="C290" s="172" t="s">
        <v>1616</v>
      </c>
      <c r="D290" s="172" t="s">
        <v>1241</v>
      </c>
    </row>
    <row r="291" spans="1:4" ht="10.5" customHeight="1">
      <c r="A291" s="172" t="s">
        <v>71</v>
      </c>
      <c r="B291" s="172" t="s">
        <v>71</v>
      </c>
      <c r="C291" s="172" t="s">
        <v>1617</v>
      </c>
      <c r="D291" s="172" t="s">
        <v>1244</v>
      </c>
    </row>
    <row r="292" spans="1:4" ht="10.5" customHeight="1">
      <c r="A292" s="172" t="s">
        <v>71</v>
      </c>
      <c r="B292" s="172" t="s">
        <v>1226</v>
      </c>
      <c r="C292" s="172" t="s">
        <v>1227</v>
      </c>
      <c r="D292" s="172" t="s">
        <v>1241</v>
      </c>
    </row>
    <row r="293" spans="1:4" ht="10.5" customHeight="1">
      <c r="A293" s="172" t="s">
        <v>71</v>
      </c>
      <c r="B293" s="172" t="s">
        <v>882</v>
      </c>
      <c r="C293" s="172" t="s">
        <v>883</v>
      </c>
      <c r="D293" s="172" t="s">
        <v>1241</v>
      </c>
    </row>
    <row r="294" spans="1:4" ht="10.5" customHeight="1">
      <c r="A294" s="172" t="s">
        <v>71</v>
      </c>
      <c r="B294" s="172" t="s">
        <v>1618</v>
      </c>
      <c r="C294" s="172" t="s">
        <v>1619</v>
      </c>
      <c r="D294" s="172" t="s">
        <v>1241</v>
      </c>
    </row>
    <row r="295" spans="1:4" ht="10.5" customHeight="1">
      <c r="A295" s="172" t="s">
        <v>71</v>
      </c>
      <c r="B295" s="172" t="s">
        <v>74</v>
      </c>
      <c r="C295" s="172" t="s">
        <v>77</v>
      </c>
      <c r="D295" s="172" t="s">
        <v>1241</v>
      </c>
    </row>
    <row r="296" spans="1:4" ht="10.5" customHeight="1">
      <c r="A296" s="172" t="s">
        <v>71</v>
      </c>
      <c r="B296" s="172" t="s">
        <v>1228</v>
      </c>
      <c r="C296" s="172" t="s">
        <v>1229</v>
      </c>
      <c r="D296" s="172" t="s">
        <v>1241</v>
      </c>
    </row>
    <row r="297" spans="1:4" ht="10.5" customHeight="1">
      <c r="A297" s="172" t="s">
        <v>71</v>
      </c>
      <c r="B297" s="172" t="s">
        <v>1620</v>
      </c>
      <c r="C297" s="172" t="s">
        <v>1621</v>
      </c>
      <c r="D297" s="172" t="s">
        <v>1443</v>
      </c>
    </row>
    <row r="298" spans="1:4" ht="10.5" customHeight="1">
      <c r="A298" s="172" t="s">
        <v>655</v>
      </c>
      <c r="B298" s="172" t="s">
        <v>675</v>
      </c>
      <c r="C298" s="172" t="s">
        <v>1055</v>
      </c>
      <c r="D298" s="172" t="s">
        <v>1241</v>
      </c>
    </row>
    <row r="299" spans="1:4" ht="10.5" customHeight="1">
      <c r="A299" s="172" t="s">
        <v>655</v>
      </c>
      <c r="B299" s="172" t="s">
        <v>1056</v>
      </c>
      <c r="C299" s="172" t="s">
        <v>1057</v>
      </c>
      <c r="D299" s="172" t="s">
        <v>1241</v>
      </c>
    </row>
    <row r="300" spans="1:4" ht="10.5" customHeight="1">
      <c r="A300" s="172" t="s">
        <v>655</v>
      </c>
      <c r="B300" s="172" t="s">
        <v>1622</v>
      </c>
      <c r="C300" s="172" t="s">
        <v>1623</v>
      </c>
      <c r="D300" s="172" t="s">
        <v>1241</v>
      </c>
    </row>
    <row r="301" spans="1:4" ht="10.5" customHeight="1">
      <c r="A301" s="172" t="s">
        <v>655</v>
      </c>
      <c r="B301" s="172" t="s">
        <v>1058</v>
      </c>
      <c r="C301" s="172" t="s">
        <v>1059</v>
      </c>
      <c r="D301" s="172" t="s">
        <v>1241</v>
      </c>
    </row>
    <row r="302" spans="1:4" ht="10.5" customHeight="1">
      <c r="A302" s="172" t="s">
        <v>655</v>
      </c>
      <c r="B302" s="172" t="s">
        <v>1060</v>
      </c>
      <c r="C302" s="172" t="s">
        <v>1061</v>
      </c>
      <c r="D302" s="172" t="s">
        <v>1241</v>
      </c>
    </row>
    <row r="303" spans="1:4" ht="10.5" customHeight="1">
      <c r="A303" s="172" t="s">
        <v>655</v>
      </c>
      <c r="B303" s="172" t="s">
        <v>1062</v>
      </c>
      <c r="C303" s="172" t="s">
        <v>1063</v>
      </c>
      <c r="D303" s="172" t="s">
        <v>1241</v>
      </c>
    </row>
    <row r="304" spans="1:4" ht="10.5" customHeight="1">
      <c r="A304" s="172" t="s">
        <v>655</v>
      </c>
      <c r="B304" s="172" t="s">
        <v>1064</v>
      </c>
      <c r="C304" s="172" t="s">
        <v>1065</v>
      </c>
      <c r="D304" s="172" t="s">
        <v>1241</v>
      </c>
    </row>
    <row r="305" spans="1:4" ht="10.5" customHeight="1">
      <c r="A305" s="172" t="s">
        <v>655</v>
      </c>
      <c r="B305" s="172" t="s">
        <v>717</v>
      </c>
      <c r="C305" s="172" t="s">
        <v>1066</v>
      </c>
      <c r="D305" s="172" t="s">
        <v>1241</v>
      </c>
    </row>
    <row r="306" spans="1:4" ht="10.5" customHeight="1">
      <c r="A306" s="172" t="s">
        <v>655</v>
      </c>
      <c r="B306" s="172" t="s">
        <v>1067</v>
      </c>
      <c r="C306" s="172" t="s">
        <v>1068</v>
      </c>
      <c r="D306" s="172" t="s">
        <v>1241</v>
      </c>
    </row>
    <row r="307" spans="1:4" ht="10.5" customHeight="1">
      <c r="A307" s="172" t="s">
        <v>655</v>
      </c>
      <c r="B307" s="172" t="s">
        <v>1624</v>
      </c>
      <c r="C307" s="172" t="s">
        <v>1625</v>
      </c>
      <c r="D307" s="172" t="s">
        <v>1241</v>
      </c>
    </row>
    <row r="308" spans="1:4" ht="10.5" customHeight="1">
      <c r="A308" s="172" t="s">
        <v>655</v>
      </c>
      <c r="B308" s="172" t="s">
        <v>1069</v>
      </c>
      <c r="C308" s="172" t="s">
        <v>1070</v>
      </c>
      <c r="D308" s="172" t="s">
        <v>1241</v>
      </c>
    </row>
    <row r="309" spans="1:4" ht="10.5" customHeight="1">
      <c r="A309" s="172" t="s">
        <v>655</v>
      </c>
      <c r="B309" s="172" t="s">
        <v>655</v>
      </c>
      <c r="C309" s="172" t="s">
        <v>1626</v>
      </c>
      <c r="D309" s="172" t="s">
        <v>1244</v>
      </c>
    </row>
    <row r="310" spans="1:4" ht="10.5" customHeight="1">
      <c r="A310" s="172" t="s">
        <v>655</v>
      </c>
      <c r="B310" s="172" t="s">
        <v>1071</v>
      </c>
      <c r="C310" s="172" t="s">
        <v>1072</v>
      </c>
      <c r="D310" s="172" t="s">
        <v>1241</v>
      </c>
    </row>
    <row r="311" spans="1:4" ht="10.5" customHeight="1">
      <c r="A311" s="172" t="s">
        <v>655</v>
      </c>
      <c r="B311" s="172" t="s">
        <v>656</v>
      </c>
      <c r="C311" s="172" t="s">
        <v>657</v>
      </c>
      <c r="D311" s="172" t="s">
        <v>1443</v>
      </c>
    </row>
    <row r="312" spans="1:4" ht="10.5" customHeight="1">
      <c r="A312" s="172" t="s">
        <v>655</v>
      </c>
      <c r="B312" s="172" t="s">
        <v>1073</v>
      </c>
      <c r="C312" s="172" t="s">
        <v>1074</v>
      </c>
      <c r="D312" s="172" t="s">
        <v>1241</v>
      </c>
    </row>
    <row r="313" spans="1:4" ht="10.5" customHeight="1">
      <c r="A313" s="172" t="s">
        <v>655</v>
      </c>
      <c r="B313" s="172" t="s">
        <v>1075</v>
      </c>
      <c r="C313" s="172" t="s">
        <v>1076</v>
      </c>
      <c r="D313" s="172" t="s">
        <v>1241</v>
      </c>
    </row>
    <row r="314" spans="1:4" ht="10.5" customHeight="1">
      <c r="A314" s="172" t="s">
        <v>655</v>
      </c>
      <c r="B314" s="172" t="s">
        <v>1077</v>
      </c>
      <c r="C314" s="172" t="s">
        <v>1078</v>
      </c>
      <c r="D314" s="172" t="s">
        <v>1241</v>
      </c>
    </row>
    <row r="315" spans="1:4" ht="10.5" customHeight="1">
      <c r="A315" s="172" t="s">
        <v>655</v>
      </c>
      <c r="B315" s="172" t="s">
        <v>1079</v>
      </c>
      <c r="C315" s="172" t="s">
        <v>1080</v>
      </c>
      <c r="D315" s="172" t="s">
        <v>1241</v>
      </c>
    </row>
    <row r="316" spans="1:4" ht="10.5" customHeight="1">
      <c r="A316" s="172" t="s">
        <v>655</v>
      </c>
      <c r="B316" s="172" t="s">
        <v>1081</v>
      </c>
      <c r="C316" s="172" t="s">
        <v>1082</v>
      </c>
      <c r="D316" s="172" t="s">
        <v>1241</v>
      </c>
    </row>
    <row r="317" spans="1:4" ht="10.5" customHeight="1">
      <c r="A317" s="172" t="s">
        <v>655</v>
      </c>
      <c r="B317" s="172" t="s">
        <v>1083</v>
      </c>
      <c r="C317" s="172" t="s">
        <v>1084</v>
      </c>
      <c r="D317" s="172" t="s">
        <v>1241</v>
      </c>
    </row>
    <row r="318" spans="1:4" ht="10.5" customHeight="1">
      <c r="A318" s="172" t="s">
        <v>655</v>
      </c>
      <c r="B318" s="172" t="s">
        <v>1085</v>
      </c>
      <c r="C318" s="172" t="s">
        <v>1086</v>
      </c>
      <c r="D318" s="172" t="s">
        <v>1241</v>
      </c>
    </row>
    <row r="319" spans="1:4" ht="10.5" customHeight="1">
      <c r="A319" s="172" t="s">
        <v>655</v>
      </c>
      <c r="B319" s="172" t="s">
        <v>1087</v>
      </c>
      <c r="C319" s="172" t="s">
        <v>1088</v>
      </c>
      <c r="D319" s="172" t="s">
        <v>1241</v>
      </c>
    </row>
    <row r="320" spans="1:4" ht="10.5" customHeight="1">
      <c r="A320" s="172" t="s">
        <v>1218</v>
      </c>
      <c r="B320" s="172" t="s">
        <v>1218</v>
      </c>
      <c r="C320" s="172" t="s">
        <v>1219</v>
      </c>
      <c r="D320" s="172" t="s">
        <v>1370</v>
      </c>
    </row>
    <row r="321" spans="1:4" ht="10.5" customHeight="1">
      <c r="A321" s="172" t="s">
        <v>1312</v>
      </c>
      <c r="B321" s="172" t="s">
        <v>1627</v>
      </c>
      <c r="C321" s="172" t="s">
        <v>1628</v>
      </c>
      <c r="D321" s="172" t="s">
        <v>1241</v>
      </c>
    </row>
    <row r="322" spans="1:4" ht="10.5" customHeight="1">
      <c r="A322" s="172" t="s">
        <v>1312</v>
      </c>
      <c r="B322" s="172" t="s">
        <v>1629</v>
      </c>
      <c r="C322" s="172" t="s">
        <v>1630</v>
      </c>
      <c r="D322" s="172" t="s">
        <v>1241</v>
      </c>
    </row>
    <row r="323" spans="1:4" ht="10.5" customHeight="1">
      <c r="A323" s="172" t="s">
        <v>1312</v>
      </c>
      <c r="B323" s="172" t="s">
        <v>1631</v>
      </c>
      <c r="C323" s="172" t="s">
        <v>1632</v>
      </c>
      <c r="D323" s="172" t="s">
        <v>1241</v>
      </c>
    </row>
    <row r="324" spans="1:4" ht="10.5" customHeight="1">
      <c r="A324" s="172" t="s">
        <v>1312</v>
      </c>
      <c r="B324" s="172" t="s">
        <v>1633</v>
      </c>
      <c r="C324" s="172" t="s">
        <v>1634</v>
      </c>
      <c r="D324" s="172" t="s">
        <v>1241</v>
      </c>
    </row>
    <row r="325" spans="1:4" ht="10.5" customHeight="1">
      <c r="A325" s="172" t="s">
        <v>1312</v>
      </c>
      <c r="B325" s="172" t="s">
        <v>733</v>
      </c>
      <c r="C325" s="172" t="s">
        <v>1635</v>
      </c>
      <c r="D325" s="172" t="s">
        <v>1241</v>
      </c>
    </row>
    <row r="326" spans="1:4" ht="10.5" customHeight="1">
      <c r="A326" s="172" t="s">
        <v>1312</v>
      </c>
      <c r="B326" s="172" t="s">
        <v>1636</v>
      </c>
      <c r="C326" s="172" t="s">
        <v>1637</v>
      </c>
      <c r="D326" s="172" t="s">
        <v>1241</v>
      </c>
    </row>
    <row r="327" spans="1:4" ht="10.5" customHeight="1">
      <c r="A327" s="172" t="s">
        <v>1312</v>
      </c>
      <c r="B327" s="172" t="s">
        <v>1638</v>
      </c>
      <c r="C327" s="172" t="s">
        <v>1639</v>
      </c>
      <c r="D327" s="172" t="s">
        <v>1241</v>
      </c>
    </row>
    <row r="328" spans="1:4" ht="10.5" customHeight="1">
      <c r="A328" s="172" t="s">
        <v>1312</v>
      </c>
      <c r="B328" s="172" t="s">
        <v>1640</v>
      </c>
      <c r="C328" s="172" t="s">
        <v>1641</v>
      </c>
      <c r="D328" s="172" t="s">
        <v>1241</v>
      </c>
    </row>
    <row r="329" spans="1:4" ht="10.5" customHeight="1">
      <c r="A329" s="172" t="s">
        <v>1312</v>
      </c>
      <c r="B329" s="172" t="s">
        <v>1642</v>
      </c>
      <c r="C329" s="172" t="s">
        <v>1643</v>
      </c>
      <c r="D329" s="172" t="s">
        <v>1241</v>
      </c>
    </row>
    <row r="330" spans="1:4" ht="10.5" customHeight="1">
      <c r="A330" s="172" t="s">
        <v>1312</v>
      </c>
      <c r="B330" s="172" t="s">
        <v>1312</v>
      </c>
      <c r="C330" s="172" t="s">
        <v>1644</v>
      </c>
      <c r="D330" s="172" t="s">
        <v>1244</v>
      </c>
    </row>
    <row r="331" spans="1:4" ht="10.5" customHeight="1">
      <c r="A331" s="172" t="s">
        <v>1312</v>
      </c>
      <c r="B331" s="172" t="s">
        <v>1645</v>
      </c>
      <c r="C331" s="172" t="s">
        <v>1646</v>
      </c>
      <c r="D331" s="172" t="s">
        <v>1241</v>
      </c>
    </row>
    <row r="332" spans="1:4" ht="10.5" customHeight="1">
      <c r="A332" s="172" t="s">
        <v>1312</v>
      </c>
      <c r="B332" s="172" t="s">
        <v>1647</v>
      </c>
      <c r="C332" s="172" t="s">
        <v>1648</v>
      </c>
      <c r="D332" s="172" t="s">
        <v>1241</v>
      </c>
    </row>
    <row r="333" spans="1:4" ht="10.5" customHeight="1">
      <c r="A333" s="172" t="s">
        <v>1312</v>
      </c>
      <c r="B333" s="172" t="s">
        <v>1649</v>
      </c>
      <c r="C333" s="172" t="s">
        <v>1650</v>
      </c>
      <c r="D333" s="172" t="s">
        <v>1241</v>
      </c>
    </row>
    <row r="334" spans="1:4" ht="10.5" customHeight="1">
      <c r="A334" s="172" t="s">
        <v>1230</v>
      </c>
      <c r="B334" s="172" t="s">
        <v>1651</v>
      </c>
      <c r="C334" s="172" t="s">
        <v>1652</v>
      </c>
      <c r="D334" s="172" t="s">
        <v>1241</v>
      </c>
    </row>
    <row r="335" spans="1:4" ht="10.5" customHeight="1">
      <c r="A335" s="172" t="s">
        <v>1230</v>
      </c>
      <c r="B335" s="172" t="s">
        <v>1653</v>
      </c>
      <c r="C335" s="172" t="s">
        <v>1654</v>
      </c>
      <c r="D335" s="172" t="s">
        <v>1241</v>
      </c>
    </row>
    <row r="336" spans="1:4" ht="10.5" customHeight="1">
      <c r="A336" s="172" t="s">
        <v>1230</v>
      </c>
      <c r="B336" s="172" t="s">
        <v>1655</v>
      </c>
      <c r="C336" s="172" t="s">
        <v>1656</v>
      </c>
      <c r="D336" s="172" t="s">
        <v>1241</v>
      </c>
    </row>
    <row r="337" spans="1:4" ht="10.5" customHeight="1">
      <c r="A337" s="172" t="s">
        <v>1230</v>
      </c>
      <c r="B337" s="172" t="s">
        <v>1657</v>
      </c>
      <c r="C337" s="172" t="s">
        <v>1658</v>
      </c>
      <c r="D337" s="172" t="s">
        <v>1241</v>
      </c>
    </row>
    <row r="338" spans="1:4" ht="10.5" customHeight="1">
      <c r="A338" s="172" t="s">
        <v>1230</v>
      </c>
      <c r="B338" s="172" t="s">
        <v>1659</v>
      </c>
      <c r="C338" s="172" t="s">
        <v>1660</v>
      </c>
      <c r="D338" s="172" t="s">
        <v>1241</v>
      </c>
    </row>
    <row r="339" spans="1:4" ht="10.5" customHeight="1">
      <c r="A339" s="172" t="s">
        <v>1230</v>
      </c>
      <c r="B339" s="172" t="s">
        <v>1661</v>
      </c>
      <c r="C339" s="172" t="s">
        <v>1662</v>
      </c>
      <c r="D339" s="172" t="s">
        <v>1241</v>
      </c>
    </row>
    <row r="340" spans="1:4" ht="10.5" customHeight="1">
      <c r="A340" s="172" t="s">
        <v>1230</v>
      </c>
      <c r="B340" s="172" t="s">
        <v>1663</v>
      </c>
      <c r="C340" s="172" t="s">
        <v>1664</v>
      </c>
      <c r="D340" s="172" t="s">
        <v>1241</v>
      </c>
    </row>
    <row r="341" spans="1:4" ht="10.5" customHeight="1">
      <c r="A341" s="172" t="s">
        <v>1230</v>
      </c>
      <c r="B341" s="172" t="s">
        <v>1665</v>
      </c>
      <c r="C341" s="172" t="s">
        <v>1666</v>
      </c>
      <c r="D341" s="172" t="s">
        <v>1241</v>
      </c>
    </row>
    <row r="342" spans="1:4" ht="10.5" customHeight="1">
      <c r="A342" s="172" t="s">
        <v>1230</v>
      </c>
      <c r="B342" s="172" t="s">
        <v>1667</v>
      </c>
      <c r="C342" s="172" t="s">
        <v>1668</v>
      </c>
      <c r="D342" s="172" t="s">
        <v>1241</v>
      </c>
    </row>
    <row r="343" spans="1:4" ht="10.5" customHeight="1">
      <c r="A343" s="172" t="s">
        <v>1230</v>
      </c>
      <c r="B343" s="172" t="s">
        <v>1231</v>
      </c>
      <c r="C343" s="172" t="s">
        <v>1232</v>
      </c>
      <c r="D343" s="172" t="s">
        <v>1241</v>
      </c>
    </row>
    <row r="344" spans="1:4" ht="10.5" customHeight="1">
      <c r="A344" s="172" t="s">
        <v>1230</v>
      </c>
      <c r="B344" s="172" t="s">
        <v>1669</v>
      </c>
      <c r="C344" s="172" t="s">
        <v>1670</v>
      </c>
      <c r="D344" s="172" t="s">
        <v>1241</v>
      </c>
    </row>
    <row r="345" spans="1:4" ht="10.5" customHeight="1">
      <c r="A345" s="172" t="s">
        <v>1230</v>
      </c>
      <c r="B345" s="172" t="s">
        <v>1671</v>
      </c>
      <c r="C345" s="172" t="s">
        <v>1672</v>
      </c>
      <c r="D345" s="172" t="s">
        <v>1443</v>
      </c>
    </row>
    <row r="346" spans="1:4" ht="10.5" customHeight="1">
      <c r="A346" s="172" t="s">
        <v>1230</v>
      </c>
      <c r="B346" s="172" t="s">
        <v>1230</v>
      </c>
      <c r="C346" s="172" t="s">
        <v>1673</v>
      </c>
      <c r="D346" s="172" t="s">
        <v>1244</v>
      </c>
    </row>
    <row r="347" spans="1:4" ht="10.5" customHeight="1">
      <c r="A347" s="172" t="s">
        <v>1230</v>
      </c>
      <c r="B347" s="172" t="s">
        <v>1674</v>
      </c>
      <c r="C347" s="172" t="s">
        <v>1675</v>
      </c>
      <c r="D347" s="172" t="s">
        <v>1241</v>
      </c>
    </row>
    <row r="348" spans="1:4" ht="10.5" customHeight="1">
      <c r="A348" s="172" t="s">
        <v>1230</v>
      </c>
      <c r="B348" s="172" t="s">
        <v>1676</v>
      </c>
      <c r="C348" s="172" t="s">
        <v>1677</v>
      </c>
      <c r="D348" s="172" t="s">
        <v>1241</v>
      </c>
    </row>
    <row r="349" spans="1:4" ht="10.5" customHeight="1">
      <c r="A349" s="172" t="s">
        <v>1230</v>
      </c>
      <c r="B349" s="172" t="s">
        <v>1678</v>
      </c>
      <c r="C349" s="172" t="s">
        <v>1679</v>
      </c>
      <c r="D349" s="172" t="s">
        <v>1241</v>
      </c>
    </row>
    <row r="350" spans="1:4" ht="10.5" customHeight="1">
      <c r="A350" s="172" t="s">
        <v>569</v>
      </c>
      <c r="B350" s="172" t="s">
        <v>570</v>
      </c>
      <c r="C350" s="172" t="s">
        <v>571</v>
      </c>
      <c r="D350" s="172" t="s">
        <v>1272</v>
      </c>
    </row>
    <row r="351" spans="1:4" ht="10.5" customHeight="1">
      <c r="A351" s="172" t="s">
        <v>569</v>
      </c>
      <c r="B351" s="172" t="s">
        <v>701</v>
      </c>
      <c r="C351" s="172" t="s">
        <v>702</v>
      </c>
      <c r="D351" s="172" t="s">
        <v>1241</v>
      </c>
    </row>
    <row r="352" spans="1:4" ht="10.5" customHeight="1">
      <c r="A352" s="172" t="s">
        <v>569</v>
      </c>
      <c r="B352" s="172" t="s">
        <v>703</v>
      </c>
      <c r="C352" s="172" t="s">
        <v>704</v>
      </c>
      <c r="D352" s="172" t="s">
        <v>1241</v>
      </c>
    </row>
    <row r="353" spans="1:4" ht="10.5" customHeight="1">
      <c r="A353" s="172" t="s">
        <v>569</v>
      </c>
      <c r="B353" s="172" t="s">
        <v>705</v>
      </c>
      <c r="C353" s="172" t="s">
        <v>706</v>
      </c>
      <c r="D353" s="172" t="s">
        <v>1241</v>
      </c>
    </row>
    <row r="354" spans="1:4" ht="10.5" customHeight="1">
      <c r="A354" s="172" t="s">
        <v>569</v>
      </c>
      <c r="B354" s="172" t="s">
        <v>707</v>
      </c>
      <c r="C354" s="172" t="s">
        <v>708</v>
      </c>
      <c r="D354" s="172" t="s">
        <v>1241</v>
      </c>
    </row>
    <row r="355" spans="1:4" ht="10.5" customHeight="1">
      <c r="A355" s="172" t="s">
        <v>569</v>
      </c>
      <c r="B355" s="172" t="s">
        <v>709</v>
      </c>
      <c r="C355" s="172" t="s">
        <v>710</v>
      </c>
      <c r="D355" s="172" t="s">
        <v>1241</v>
      </c>
    </row>
    <row r="356" spans="1:4" ht="10.5" customHeight="1">
      <c r="A356" s="172" t="s">
        <v>569</v>
      </c>
      <c r="B356" s="172" t="s">
        <v>711</v>
      </c>
      <c r="C356" s="172" t="s">
        <v>712</v>
      </c>
      <c r="D356" s="172" t="s">
        <v>1241</v>
      </c>
    </row>
    <row r="357" spans="1:4" ht="10.5" customHeight="1">
      <c r="A357" s="172" t="s">
        <v>569</v>
      </c>
      <c r="B357" s="172" t="s">
        <v>713</v>
      </c>
      <c r="C357" s="172" t="s">
        <v>714</v>
      </c>
      <c r="D357" s="172" t="s">
        <v>1241</v>
      </c>
    </row>
    <row r="358" spans="1:4" ht="10.5" customHeight="1">
      <c r="A358" s="172" t="s">
        <v>569</v>
      </c>
      <c r="B358" s="172" t="s">
        <v>715</v>
      </c>
      <c r="C358" s="172" t="s">
        <v>716</v>
      </c>
      <c r="D358" s="172" t="s">
        <v>1241</v>
      </c>
    </row>
    <row r="359" spans="1:4" ht="10.5" customHeight="1">
      <c r="A359" s="172" t="s">
        <v>569</v>
      </c>
      <c r="B359" s="172" t="s">
        <v>717</v>
      </c>
      <c r="C359" s="172" t="s">
        <v>718</v>
      </c>
      <c r="D359" s="172" t="s">
        <v>1241</v>
      </c>
    </row>
    <row r="360" spans="1:4" ht="10.5" customHeight="1">
      <c r="A360" s="172" t="s">
        <v>569</v>
      </c>
      <c r="B360" s="172" t="s">
        <v>719</v>
      </c>
      <c r="C360" s="172" t="s">
        <v>720</v>
      </c>
      <c r="D360" s="172" t="s">
        <v>1241</v>
      </c>
    </row>
    <row r="361" spans="1:4" ht="10.5" customHeight="1">
      <c r="A361" s="172" t="s">
        <v>569</v>
      </c>
      <c r="B361" s="172" t="s">
        <v>721</v>
      </c>
      <c r="C361" s="172" t="s">
        <v>722</v>
      </c>
      <c r="D361" s="172" t="s">
        <v>1241</v>
      </c>
    </row>
    <row r="362" spans="1:4" ht="10.5" customHeight="1">
      <c r="A362" s="172" t="s">
        <v>569</v>
      </c>
      <c r="B362" s="172" t="s">
        <v>723</v>
      </c>
      <c r="C362" s="172" t="s">
        <v>724</v>
      </c>
      <c r="D362" s="172" t="s">
        <v>1241</v>
      </c>
    </row>
    <row r="363" spans="1:4" ht="10.5" customHeight="1">
      <c r="A363" s="172" t="s">
        <v>569</v>
      </c>
      <c r="B363" s="172" t="s">
        <v>725</v>
      </c>
      <c r="C363" s="172" t="s">
        <v>726</v>
      </c>
      <c r="D363" s="172" t="s">
        <v>1241</v>
      </c>
    </row>
    <row r="364" spans="1:4" ht="10.5" customHeight="1">
      <c r="A364" s="172" t="s">
        <v>569</v>
      </c>
      <c r="B364" s="172" t="s">
        <v>727</v>
      </c>
      <c r="C364" s="172" t="s">
        <v>728</v>
      </c>
      <c r="D364" s="172" t="s">
        <v>1241</v>
      </c>
    </row>
    <row r="365" spans="1:4" ht="10.5" customHeight="1">
      <c r="A365" s="172" t="s">
        <v>569</v>
      </c>
      <c r="B365" s="172" t="s">
        <v>729</v>
      </c>
      <c r="C365" s="172" t="s">
        <v>730</v>
      </c>
      <c r="D365" s="172" t="s">
        <v>1241</v>
      </c>
    </row>
    <row r="366" spans="1:4" ht="10.5" customHeight="1">
      <c r="A366" s="172" t="s">
        <v>569</v>
      </c>
      <c r="B366" s="172" t="s">
        <v>731</v>
      </c>
      <c r="C366" s="172" t="s">
        <v>732</v>
      </c>
      <c r="D366" s="172" t="s">
        <v>1241</v>
      </c>
    </row>
    <row r="367" spans="1:4" ht="10.5" customHeight="1">
      <c r="A367" s="172" t="s">
        <v>569</v>
      </c>
      <c r="B367" s="172" t="s">
        <v>733</v>
      </c>
      <c r="C367" s="172" t="s">
        <v>734</v>
      </c>
      <c r="D367" s="172" t="s">
        <v>1241</v>
      </c>
    </row>
    <row r="368" spans="1:4" ht="10.5" customHeight="1">
      <c r="A368" s="172" t="s">
        <v>569</v>
      </c>
      <c r="B368" s="172" t="s">
        <v>627</v>
      </c>
      <c r="C368" s="172" t="s">
        <v>735</v>
      </c>
      <c r="D368" s="172" t="s">
        <v>1241</v>
      </c>
    </row>
    <row r="369" spans="1:4" ht="10.5" customHeight="1">
      <c r="A369" s="172" t="s">
        <v>569</v>
      </c>
      <c r="B369" s="172" t="s">
        <v>736</v>
      </c>
      <c r="C369" s="172" t="s">
        <v>737</v>
      </c>
      <c r="D369" s="172" t="s">
        <v>1241</v>
      </c>
    </row>
    <row r="370" spans="1:4" ht="10.5" customHeight="1">
      <c r="A370" s="172" t="s">
        <v>569</v>
      </c>
      <c r="B370" s="172" t="s">
        <v>569</v>
      </c>
      <c r="C370" s="172" t="s">
        <v>1680</v>
      </c>
      <c r="D370" s="172" t="s">
        <v>1244</v>
      </c>
    </row>
    <row r="371" spans="1:4" ht="10.5" customHeight="1">
      <c r="A371" s="172" t="s">
        <v>569</v>
      </c>
      <c r="B371" s="172" t="s">
        <v>738</v>
      </c>
      <c r="C371" s="172" t="s">
        <v>739</v>
      </c>
      <c r="D371" s="172" t="s">
        <v>1241</v>
      </c>
    </row>
    <row r="372" spans="1:4" ht="10.5" customHeight="1">
      <c r="A372" s="172" t="s">
        <v>569</v>
      </c>
      <c r="B372" s="172" t="s">
        <v>740</v>
      </c>
      <c r="C372" s="172" t="s">
        <v>741</v>
      </c>
      <c r="D372" s="172" t="s">
        <v>1241</v>
      </c>
    </row>
    <row r="373" spans="1:4" ht="10.5" customHeight="1">
      <c r="A373" s="172" t="s">
        <v>592</v>
      </c>
      <c r="B373" s="172" t="s">
        <v>888</v>
      </c>
      <c r="C373" s="172" t="s">
        <v>889</v>
      </c>
      <c r="D373" s="172" t="s">
        <v>1241</v>
      </c>
    </row>
    <row r="374" spans="1:4" ht="10.5" customHeight="1">
      <c r="A374" s="172" t="s">
        <v>592</v>
      </c>
      <c r="B374" s="172" t="s">
        <v>890</v>
      </c>
      <c r="C374" s="172" t="s">
        <v>891</v>
      </c>
      <c r="D374" s="172" t="s">
        <v>1241</v>
      </c>
    </row>
    <row r="375" spans="1:4" ht="10.5" customHeight="1">
      <c r="A375" s="172" t="s">
        <v>592</v>
      </c>
      <c r="B375" s="172" t="s">
        <v>892</v>
      </c>
      <c r="C375" s="172" t="s">
        <v>893</v>
      </c>
      <c r="D375" s="172" t="s">
        <v>1241</v>
      </c>
    </row>
    <row r="376" spans="1:4" ht="10.5" customHeight="1">
      <c r="A376" s="172" t="s">
        <v>592</v>
      </c>
      <c r="B376" s="172" t="s">
        <v>593</v>
      </c>
      <c r="C376" s="172" t="s">
        <v>594</v>
      </c>
      <c r="D376" s="172" t="s">
        <v>1272</v>
      </c>
    </row>
    <row r="377" spans="1:4" ht="10.5" customHeight="1">
      <c r="A377" s="172" t="s">
        <v>592</v>
      </c>
      <c r="B377" s="172" t="s">
        <v>894</v>
      </c>
      <c r="C377" s="172" t="s">
        <v>895</v>
      </c>
      <c r="D377" s="172" t="s">
        <v>1241</v>
      </c>
    </row>
    <row r="378" spans="1:4" ht="10.5" customHeight="1">
      <c r="A378" s="172" t="s">
        <v>592</v>
      </c>
      <c r="B378" s="172" t="s">
        <v>896</v>
      </c>
      <c r="C378" s="172" t="s">
        <v>897</v>
      </c>
      <c r="D378" s="172" t="s">
        <v>1241</v>
      </c>
    </row>
    <row r="379" spans="1:4" ht="10.5" customHeight="1">
      <c r="A379" s="172" t="s">
        <v>592</v>
      </c>
      <c r="B379" s="172" t="s">
        <v>898</v>
      </c>
      <c r="C379" s="172" t="s">
        <v>899</v>
      </c>
      <c r="D379" s="172" t="s">
        <v>1241</v>
      </c>
    </row>
    <row r="380" spans="1:4" ht="10.5" customHeight="1">
      <c r="A380" s="172" t="s">
        <v>592</v>
      </c>
      <c r="B380" s="172" t="s">
        <v>900</v>
      </c>
      <c r="C380" s="172" t="s">
        <v>901</v>
      </c>
      <c r="D380" s="172" t="s">
        <v>1241</v>
      </c>
    </row>
    <row r="381" spans="1:4" ht="10.5" customHeight="1">
      <c r="A381" s="172" t="s">
        <v>592</v>
      </c>
      <c r="B381" s="172" t="s">
        <v>902</v>
      </c>
      <c r="C381" s="172" t="s">
        <v>903</v>
      </c>
      <c r="D381" s="172" t="s">
        <v>1241</v>
      </c>
    </row>
    <row r="382" spans="1:4" ht="10.5" customHeight="1">
      <c r="A382" s="172" t="s">
        <v>592</v>
      </c>
      <c r="B382" s="172" t="s">
        <v>904</v>
      </c>
      <c r="C382" s="172" t="s">
        <v>905</v>
      </c>
      <c r="D382" s="172" t="s">
        <v>1241</v>
      </c>
    </row>
    <row r="383" spans="1:4" ht="10.5" customHeight="1">
      <c r="A383" s="172" t="s">
        <v>592</v>
      </c>
      <c r="B383" s="172" t="s">
        <v>906</v>
      </c>
      <c r="C383" s="172" t="s">
        <v>907</v>
      </c>
      <c r="D383" s="172" t="s">
        <v>1241</v>
      </c>
    </row>
    <row r="384" spans="1:4" ht="10.5" customHeight="1">
      <c r="A384" s="172" t="s">
        <v>592</v>
      </c>
      <c r="B384" s="172" t="s">
        <v>908</v>
      </c>
      <c r="C384" s="172" t="s">
        <v>909</v>
      </c>
      <c r="D384" s="172" t="s">
        <v>1241</v>
      </c>
    </row>
    <row r="385" spans="1:4" ht="10.5" customHeight="1">
      <c r="A385" s="172" t="s">
        <v>592</v>
      </c>
      <c r="B385" s="172" t="s">
        <v>910</v>
      </c>
      <c r="C385" s="172" t="s">
        <v>911</v>
      </c>
      <c r="D385" s="172" t="s">
        <v>1241</v>
      </c>
    </row>
    <row r="386" spans="1:4" ht="10.5" customHeight="1">
      <c r="A386" s="172" t="s">
        <v>592</v>
      </c>
      <c r="B386" s="172" t="s">
        <v>912</v>
      </c>
      <c r="C386" s="172" t="s">
        <v>913</v>
      </c>
      <c r="D386" s="172" t="s">
        <v>1241</v>
      </c>
    </row>
    <row r="387" spans="1:4" ht="10.5" customHeight="1">
      <c r="A387" s="172" t="s">
        <v>592</v>
      </c>
      <c r="B387" s="172" t="s">
        <v>914</v>
      </c>
      <c r="C387" s="172" t="s">
        <v>915</v>
      </c>
      <c r="D387" s="172" t="s">
        <v>1241</v>
      </c>
    </row>
    <row r="388" spans="1:4" ht="10.5" customHeight="1">
      <c r="A388" s="172" t="s">
        <v>592</v>
      </c>
      <c r="B388" s="172" t="s">
        <v>1681</v>
      </c>
      <c r="C388" s="172" t="s">
        <v>1682</v>
      </c>
      <c r="D388" s="172" t="s">
        <v>1443</v>
      </c>
    </row>
    <row r="389" spans="1:4" ht="10.5" customHeight="1">
      <c r="A389" s="172" t="s">
        <v>592</v>
      </c>
      <c r="B389" s="172" t="s">
        <v>916</v>
      </c>
      <c r="C389" s="172" t="s">
        <v>917</v>
      </c>
      <c r="D389" s="172" t="s">
        <v>1241</v>
      </c>
    </row>
    <row r="390" spans="1:4" ht="10.5" customHeight="1">
      <c r="A390" s="172" t="s">
        <v>592</v>
      </c>
      <c r="B390" s="172" t="s">
        <v>918</v>
      </c>
      <c r="C390" s="172" t="s">
        <v>919</v>
      </c>
      <c r="D390" s="172" t="s">
        <v>1241</v>
      </c>
    </row>
    <row r="391" spans="1:4" ht="10.5" customHeight="1">
      <c r="A391" s="172" t="s">
        <v>592</v>
      </c>
      <c r="B391" s="172" t="s">
        <v>920</v>
      </c>
      <c r="C391" s="172" t="s">
        <v>921</v>
      </c>
      <c r="D391" s="172" t="s">
        <v>1241</v>
      </c>
    </row>
    <row r="392" spans="1:4" ht="10.5" customHeight="1">
      <c r="A392" s="172" t="s">
        <v>592</v>
      </c>
      <c r="B392" s="172" t="s">
        <v>592</v>
      </c>
      <c r="C392" s="172" t="s">
        <v>1683</v>
      </c>
      <c r="D392" s="172" t="s">
        <v>1244</v>
      </c>
    </row>
    <row r="393" spans="1:4" ht="10.5" customHeight="1">
      <c r="A393" s="172" t="s">
        <v>592</v>
      </c>
      <c r="B393" s="172" t="s">
        <v>922</v>
      </c>
      <c r="C393" s="172" t="s">
        <v>923</v>
      </c>
      <c r="D393" s="172" t="s">
        <v>1241</v>
      </c>
    </row>
    <row r="394" spans="1:4" ht="10.5" customHeight="1">
      <c r="A394" s="172" t="s">
        <v>592</v>
      </c>
      <c r="B394" s="172" t="s">
        <v>924</v>
      </c>
      <c r="C394" s="172" t="s">
        <v>925</v>
      </c>
      <c r="D394" s="172" t="s">
        <v>1241</v>
      </c>
    </row>
    <row r="395" spans="1:4" ht="10.5" customHeight="1">
      <c r="A395" s="172" t="s">
        <v>592</v>
      </c>
      <c r="B395" s="172" t="s">
        <v>926</v>
      </c>
      <c r="C395" s="172" t="s">
        <v>927</v>
      </c>
      <c r="D395" s="172" t="s">
        <v>1241</v>
      </c>
    </row>
    <row r="396" spans="1:4" ht="10.5" customHeight="1">
      <c r="A396" s="172" t="s">
        <v>621</v>
      </c>
      <c r="B396" s="172" t="s">
        <v>1684</v>
      </c>
      <c r="C396" s="172" t="s">
        <v>1685</v>
      </c>
      <c r="D396" s="172" t="s">
        <v>1241</v>
      </c>
    </row>
    <row r="397" spans="1:4" ht="10.5" customHeight="1">
      <c r="A397" s="172" t="s">
        <v>621</v>
      </c>
      <c r="B397" s="172" t="s">
        <v>622</v>
      </c>
      <c r="C397" s="172" t="s">
        <v>623</v>
      </c>
      <c r="D397" s="172" t="s">
        <v>1241</v>
      </c>
    </row>
    <row r="398" spans="1:4" ht="10.5" customHeight="1">
      <c r="A398" s="172" t="s">
        <v>621</v>
      </c>
      <c r="B398" s="172" t="s">
        <v>1686</v>
      </c>
      <c r="C398" s="172" t="s">
        <v>1687</v>
      </c>
      <c r="D398" s="172" t="s">
        <v>1241</v>
      </c>
    </row>
    <row r="399" spans="1:4" ht="10.5" customHeight="1">
      <c r="A399" s="172" t="s">
        <v>621</v>
      </c>
      <c r="B399" s="172" t="s">
        <v>1688</v>
      </c>
      <c r="C399" s="172" t="s">
        <v>1689</v>
      </c>
      <c r="D399" s="172" t="s">
        <v>1241</v>
      </c>
    </row>
    <row r="400" spans="1:4" ht="10.5" customHeight="1">
      <c r="A400" s="172" t="s">
        <v>621</v>
      </c>
      <c r="B400" s="172" t="s">
        <v>1690</v>
      </c>
      <c r="C400" s="172" t="s">
        <v>1691</v>
      </c>
      <c r="D400" s="172" t="s">
        <v>1241</v>
      </c>
    </row>
    <row r="401" spans="1:4" ht="10.5" customHeight="1">
      <c r="A401" s="172" t="s">
        <v>621</v>
      </c>
      <c r="B401" s="172" t="s">
        <v>870</v>
      </c>
      <c r="C401" s="172" t="s">
        <v>871</v>
      </c>
      <c r="D401" s="172" t="s">
        <v>1241</v>
      </c>
    </row>
    <row r="402" spans="1:4" ht="10.5" customHeight="1">
      <c r="A402" s="172" t="s">
        <v>621</v>
      </c>
      <c r="B402" s="172" t="s">
        <v>1692</v>
      </c>
      <c r="C402" s="172" t="s">
        <v>1693</v>
      </c>
      <c r="D402" s="172" t="s">
        <v>1241</v>
      </c>
    </row>
    <row r="403" spans="1:4" ht="10.5" customHeight="1">
      <c r="A403" s="172" t="s">
        <v>621</v>
      </c>
      <c r="B403" s="172" t="s">
        <v>1694</v>
      </c>
      <c r="C403" s="172" t="s">
        <v>1695</v>
      </c>
      <c r="D403" s="172" t="s">
        <v>1241</v>
      </c>
    </row>
    <row r="404" spans="1:4" ht="10.5" customHeight="1">
      <c r="A404" s="172" t="s">
        <v>621</v>
      </c>
      <c r="B404" s="172" t="s">
        <v>1696</v>
      </c>
      <c r="C404" s="172" t="s">
        <v>1697</v>
      </c>
      <c r="D404" s="172" t="s">
        <v>1241</v>
      </c>
    </row>
    <row r="405" spans="1:4" ht="10.5" customHeight="1">
      <c r="A405" s="172" t="s">
        <v>621</v>
      </c>
      <c r="B405" s="172" t="s">
        <v>649</v>
      </c>
      <c r="C405" s="172" t="s">
        <v>650</v>
      </c>
      <c r="D405" s="172" t="s">
        <v>1241</v>
      </c>
    </row>
    <row r="406" spans="1:4" ht="10.5" customHeight="1">
      <c r="A406" s="172" t="s">
        <v>621</v>
      </c>
      <c r="B406" s="172" t="s">
        <v>1698</v>
      </c>
      <c r="C406" s="172" t="s">
        <v>1699</v>
      </c>
      <c r="D406" s="172" t="s">
        <v>1241</v>
      </c>
    </row>
    <row r="407" spans="1:4" ht="10.5" customHeight="1">
      <c r="A407" s="172" t="s">
        <v>621</v>
      </c>
      <c r="B407" s="172" t="s">
        <v>627</v>
      </c>
      <c r="C407" s="172" t="s">
        <v>628</v>
      </c>
      <c r="D407" s="172" t="s">
        <v>1241</v>
      </c>
    </row>
    <row r="408" spans="1:4" ht="10.5" customHeight="1">
      <c r="A408" s="172" t="s">
        <v>621</v>
      </c>
      <c r="B408" s="172" t="s">
        <v>632</v>
      </c>
      <c r="C408" s="172" t="s">
        <v>633</v>
      </c>
      <c r="D408" s="172" t="s">
        <v>1241</v>
      </c>
    </row>
    <row r="409" spans="1:4" ht="10.5" customHeight="1">
      <c r="A409" s="172" t="s">
        <v>621</v>
      </c>
      <c r="B409" s="172" t="s">
        <v>1700</v>
      </c>
      <c r="C409" s="172" t="s">
        <v>1701</v>
      </c>
      <c r="D409" s="172" t="s">
        <v>1241</v>
      </c>
    </row>
    <row r="410" spans="1:4" ht="10.5" customHeight="1">
      <c r="A410" s="172" t="s">
        <v>621</v>
      </c>
      <c r="B410" s="172" t="s">
        <v>621</v>
      </c>
      <c r="C410" s="172" t="s">
        <v>1702</v>
      </c>
      <c r="D410" s="172" t="s">
        <v>1244</v>
      </c>
    </row>
    <row r="411" spans="1:4" ht="10.5" customHeight="1">
      <c r="A411" s="172" t="s">
        <v>621</v>
      </c>
      <c r="B411" s="172" t="s">
        <v>1703</v>
      </c>
      <c r="C411" s="172" t="s">
        <v>1704</v>
      </c>
      <c r="D411" s="172" t="s">
        <v>1241</v>
      </c>
    </row>
    <row r="412" spans="1:4" ht="10.5" customHeight="1">
      <c r="A412" s="172" t="s">
        <v>621</v>
      </c>
      <c r="B412" s="172" t="s">
        <v>637</v>
      </c>
      <c r="C412" s="172" t="s">
        <v>638</v>
      </c>
      <c r="D412" s="172" t="s">
        <v>1241</v>
      </c>
    </row>
    <row r="413" spans="1:4" ht="10.5" customHeight="1">
      <c r="A413" s="172" t="s">
        <v>1325</v>
      </c>
      <c r="B413" s="172" t="s">
        <v>821</v>
      </c>
      <c r="C413" s="172" t="s">
        <v>1705</v>
      </c>
      <c r="D413" s="172" t="s">
        <v>1241</v>
      </c>
    </row>
    <row r="414" spans="1:4" ht="10.5" customHeight="1">
      <c r="A414" s="172" t="s">
        <v>1325</v>
      </c>
      <c r="B414" s="172" t="s">
        <v>1706</v>
      </c>
      <c r="C414" s="172" t="s">
        <v>1707</v>
      </c>
      <c r="D414" s="172" t="s">
        <v>1241</v>
      </c>
    </row>
    <row r="415" spans="1:4" ht="10.5" customHeight="1">
      <c r="A415" s="172" t="s">
        <v>1325</v>
      </c>
      <c r="B415" s="172" t="s">
        <v>1708</v>
      </c>
      <c r="C415" s="172" t="s">
        <v>1709</v>
      </c>
      <c r="D415" s="172" t="s">
        <v>1241</v>
      </c>
    </row>
    <row r="416" spans="1:4" ht="10.5" customHeight="1">
      <c r="A416" s="172" t="s">
        <v>1325</v>
      </c>
      <c r="B416" s="172" t="s">
        <v>1710</v>
      </c>
      <c r="C416" s="172" t="s">
        <v>1711</v>
      </c>
      <c r="D416" s="172" t="s">
        <v>1241</v>
      </c>
    </row>
    <row r="417" spans="1:4" ht="10.5" customHeight="1">
      <c r="A417" s="172" t="s">
        <v>1325</v>
      </c>
      <c r="B417" s="172" t="s">
        <v>1712</v>
      </c>
      <c r="C417" s="172" t="s">
        <v>1713</v>
      </c>
      <c r="D417" s="172" t="s">
        <v>1241</v>
      </c>
    </row>
    <row r="418" spans="1:4" ht="10.5" customHeight="1">
      <c r="A418" s="172" t="s">
        <v>1325</v>
      </c>
      <c r="B418" s="172" t="s">
        <v>1714</v>
      </c>
      <c r="C418" s="172" t="s">
        <v>1715</v>
      </c>
      <c r="D418" s="172" t="s">
        <v>1241</v>
      </c>
    </row>
    <row r="419" spans="1:4" ht="10.5" customHeight="1">
      <c r="A419" s="172" t="s">
        <v>1325</v>
      </c>
      <c r="B419" s="172" t="s">
        <v>1716</v>
      </c>
      <c r="C419" s="172" t="s">
        <v>1717</v>
      </c>
      <c r="D419" s="172" t="s">
        <v>1241</v>
      </c>
    </row>
    <row r="420" spans="1:4" ht="10.5" customHeight="1">
      <c r="A420" s="172" t="s">
        <v>1325</v>
      </c>
      <c r="B420" s="172" t="s">
        <v>1718</v>
      </c>
      <c r="C420" s="172" t="s">
        <v>1719</v>
      </c>
      <c r="D420" s="172" t="s">
        <v>1241</v>
      </c>
    </row>
    <row r="421" spans="1:4" ht="10.5" customHeight="1">
      <c r="A421" s="172" t="s">
        <v>1325</v>
      </c>
      <c r="B421" s="172" t="s">
        <v>1720</v>
      </c>
      <c r="C421" s="172" t="s">
        <v>1721</v>
      </c>
      <c r="D421" s="172" t="s">
        <v>1241</v>
      </c>
    </row>
    <row r="422" spans="1:4" ht="10.5" customHeight="1">
      <c r="A422" s="172" t="s">
        <v>1325</v>
      </c>
      <c r="B422" s="172" t="s">
        <v>1325</v>
      </c>
      <c r="C422" s="172" t="s">
        <v>1722</v>
      </c>
      <c r="D422" s="172" t="s">
        <v>1244</v>
      </c>
    </row>
    <row r="423" spans="1:4" ht="10.5" customHeight="1">
      <c r="A423" s="172" t="s">
        <v>1325</v>
      </c>
      <c r="B423" s="172" t="s">
        <v>1723</v>
      </c>
      <c r="C423" s="172" t="s">
        <v>1724</v>
      </c>
      <c r="D423" s="172" t="s">
        <v>1241</v>
      </c>
    </row>
    <row r="424" spans="1:4" ht="10.5" customHeight="1">
      <c r="A424" s="172" t="s">
        <v>1325</v>
      </c>
      <c r="B424" s="172" t="s">
        <v>1303</v>
      </c>
      <c r="C424" s="172" t="s">
        <v>1725</v>
      </c>
      <c r="D424" s="172" t="s">
        <v>1241</v>
      </c>
    </row>
    <row r="425" spans="1:4" ht="10.5" customHeight="1">
      <c r="A425" s="172" t="s">
        <v>1325</v>
      </c>
      <c r="B425" s="172" t="s">
        <v>1726</v>
      </c>
      <c r="C425" s="172" t="s">
        <v>1727</v>
      </c>
      <c r="D425" s="172" t="s">
        <v>1241</v>
      </c>
    </row>
    <row r="426" spans="1:4" ht="10.5" customHeight="1">
      <c r="A426" s="172" t="s">
        <v>1325</v>
      </c>
      <c r="B426" s="172" t="s">
        <v>1728</v>
      </c>
      <c r="C426" s="172" t="s">
        <v>1729</v>
      </c>
      <c r="D426" s="172" t="s">
        <v>1241</v>
      </c>
    </row>
    <row r="427" spans="1:4" ht="10.5" customHeight="1">
      <c r="A427" s="172" t="s">
        <v>602</v>
      </c>
      <c r="B427" s="172" t="s">
        <v>1008</v>
      </c>
      <c r="C427" s="172" t="s">
        <v>1009</v>
      </c>
      <c r="D427" s="172" t="s">
        <v>1241</v>
      </c>
    </row>
    <row r="428" spans="1:4" ht="10.5" customHeight="1">
      <c r="A428" s="172" t="s">
        <v>602</v>
      </c>
      <c r="B428" s="172" t="s">
        <v>1010</v>
      </c>
      <c r="C428" s="172" t="s">
        <v>1011</v>
      </c>
      <c r="D428" s="172" t="s">
        <v>1241</v>
      </c>
    </row>
    <row r="429" spans="1:4" ht="10.5" customHeight="1">
      <c r="A429" s="172" t="s">
        <v>602</v>
      </c>
      <c r="B429" s="172" t="s">
        <v>860</v>
      </c>
      <c r="C429" s="172" t="s">
        <v>861</v>
      </c>
      <c r="D429" s="172" t="s">
        <v>1241</v>
      </c>
    </row>
    <row r="430" spans="1:4" ht="10.5" customHeight="1">
      <c r="A430" s="172" t="s">
        <v>602</v>
      </c>
      <c r="B430" s="172" t="s">
        <v>1012</v>
      </c>
      <c r="C430" s="172" t="s">
        <v>1013</v>
      </c>
      <c r="D430" s="172" t="s">
        <v>1241</v>
      </c>
    </row>
    <row r="431" spans="1:4" ht="10.5" customHeight="1">
      <c r="A431" s="172" t="s">
        <v>602</v>
      </c>
      <c r="B431" s="172" t="s">
        <v>1014</v>
      </c>
      <c r="C431" s="172" t="s">
        <v>1015</v>
      </c>
      <c r="D431" s="172" t="s">
        <v>1241</v>
      </c>
    </row>
    <row r="432" spans="1:4" ht="10.5" customHeight="1">
      <c r="A432" s="172" t="s">
        <v>602</v>
      </c>
      <c r="B432" s="172" t="s">
        <v>1730</v>
      </c>
      <c r="C432" s="172" t="s">
        <v>1731</v>
      </c>
      <c r="D432" s="172" t="s">
        <v>1241</v>
      </c>
    </row>
    <row r="433" spans="1:4" ht="10.5" customHeight="1">
      <c r="A433" s="172" t="s">
        <v>602</v>
      </c>
      <c r="B433" s="172" t="s">
        <v>1732</v>
      </c>
      <c r="C433" s="172" t="s">
        <v>1733</v>
      </c>
      <c r="D433" s="172" t="s">
        <v>1241</v>
      </c>
    </row>
    <row r="434" spans="1:4" ht="10.5" customHeight="1">
      <c r="A434" s="172" t="s">
        <v>602</v>
      </c>
      <c r="B434" s="172" t="s">
        <v>1016</v>
      </c>
      <c r="C434" s="172" t="s">
        <v>1017</v>
      </c>
      <c r="D434" s="172" t="s">
        <v>1241</v>
      </c>
    </row>
    <row r="435" spans="1:4" ht="10.5" customHeight="1">
      <c r="A435" s="172" t="s">
        <v>602</v>
      </c>
      <c r="B435" s="172" t="s">
        <v>1018</v>
      </c>
      <c r="C435" s="172" t="s">
        <v>1019</v>
      </c>
      <c r="D435" s="172" t="s">
        <v>1241</v>
      </c>
    </row>
    <row r="436" spans="1:4" ht="10.5" customHeight="1">
      <c r="A436" s="172" t="s">
        <v>602</v>
      </c>
      <c r="B436" s="172" t="s">
        <v>1734</v>
      </c>
      <c r="C436" s="172" t="s">
        <v>1735</v>
      </c>
      <c r="D436" s="172" t="s">
        <v>1443</v>
      </c>
    </row>
    <row r="437" spans="1:4" ht="10.5" customHeight="1">
      <c r="A437" s="172" t="s">
        <v>602</v>
      </c>
      <c r="B437" s="172" t="s">
        <v>1736</v>
      </c>
      <c r="C437" s="172" t="s">
        <v>1737</v>
      </c>
      <c r="D437" s="172" t="s">
        <v>1241</v>
      </c>
    </row>
    <row r="438" spans="1:4" ht="10.5" customHeight="1">
      <c r="A438" s="172" t="s">
        <v>602</v>
      </c>
      <c r="B438" s="172" t="s">
        <v>1020</v>
      </c>
      <c r="C438" s="172" t="s">
        <v>1021</v>
      </c>
      <c r="D438" s="172" t="s">
        <v>1241</v>
      </c>
    </row>
    <row r="439" spans="1:4" ht="10.5" customHeight="1">
      <c r="A439" s="172" t="s">
        <v>602</v>
      </c>
      <c r="B439" s="172" t="s">
        <v>603</v>
      </c>
      <c r="C439" s="172" t="s">
        <v>604</v>
      </c>
      <c r="D439" s="172" t="s">
        <v>1241</v>
      </c>
    </row>
    <row r="440" spans="1:4" ht="10.5" customHeight="1">
      <c r="A440" s="172" t="s">
        <v>602</v>
      </c>
      <c r="B440" s="172" t="s">
        <v>602</v>
      </c>
      <c r="C440" s="172" t="s">
        <v>1738</v>
      </c>
      <c r="D440" s="172" t="s">
        <v>1244</v>
      </c>
    </row>
    <row r="441" spans="1:4" ht="10.5" customHeight="1">
      <c r="A441" s="172" t="s">
        <v>602</v>
      </c>
      <c r="B441" s="172" t="s">
        <v>1022</v>
      </c>
      <c r="C441" s="172" t="s">
        <v>1023</v>
      </c>
      <c r="D441" s="172" t="s">
        <v>1241</v>
      </c>
    </row>
    <row r="442" spans="1:4" ht="10.5" customHeight="1">
      <c r="A442" s="172" t="s">
        <v>595</v>
      </c>
      <c r="B442" s="172" t="s">
        <v>1233</v>
      </c>
      <c r="C442" s="172" t="s">
        <v>1234</v>
      </c>
      <c r="D442" s="172" t="s">
        <v>1241</v>
      </c>
    </row>
    <row r="443" spans="1:4" ht="10.5" customHeight="1">
      <c r="A443" s="172" t="s">
        <v>595</v>
      </c>
      <c r="B443" s="172" t="s">
        <v>1739</v>
      </c>
      <c r="C443" s="172" t="s">
        <v>1740</v>
      </c>
      <c r="D443" s="172" t="s">
        <v>1241</v>
      </c>
    </row>
    <row r="444" spans="1:4" ht="10.5" customHeight="1">
      <c r="A444" s="172" t="s">
        <v>595</v>
      </c>
      <c r="B444" s="172" t="s">
        <v>1741</v>
      </c>
      <c r="C444" s="172" t="s">
        <v>1742</v>
      </c>
      <c r="D444" s="172" t="s">
        <v>1241</v>
      </c>
    </row>
    <row r="445" spans="1:4" ht="10.5" customHeight="1">
      <c r="A445" s="172" t="s">
        <v>595</v>
      </c>
      <c r="B445" s="172" t="s">
        <v>596</v>
      </c>
      <c r="C445" s="172" t="s">
        <v>597</v>
      </c>
      <c r="D445" s="172" t="s">
        <v>1272</v>
      </c>
    </row>
    <row r="446" spans="1:4" ht="10.5" customHeight="1">
      <c r="A446" s="172" t="s">
        <v>595</v>
      </c>
      <c r="B446" s="172" t="s">
        <v>1743</v>
      </c>
      <c r="C446" s="172" t="s">
        <v>1744</v>
      </c>
      <c r="D446" s="172" t="s">
        <v>1241</v>
      </c>
    </row>
    <row r="447" spans="1:4" ht="10.5" customHeight="1">
      <c r="A447" s="172" t="s">
        <v>595</v>
      </c>
      <c r="B447" s="172" t="s">
        <v>1333</v>
      </c>
      <c r="C447" s="172" t="s">
        <v>1745</v>
      </c>
      <c r="D447" s="172" t="s">
        <v>1241</v>
      </c>
    </row>
    <row r="448" spans="1:4" ht="10.5" customHeight="1">
      <c r="A448" s="172" t="s">
        <v>595</v>
      </c>
      <c r="B448" s="172" t="s">
        <v>1560</v>
      </c>
      <c r="C448" s="172" t="s">
        <v>1746</v>
      </c>
      <c r="D448" s="172" t="s">
        <v>1241</v>
      </c>
    </row>
    <row r="449" spans="1:4" ht="10.5" customHeight="1">
      <c r="A449" s="172" t="s">
        <v>595</v>
      </c>
      <c r="B449" s="172" t="s">
        <v>1747</v>
      </c>
      <c r="C449" s="172" t="s">
        <v>1748</v>
      </c>
      <c r="D449" s="172" t="s">
        <v>1241</v>
      </c>
    </row>
    <row r="450" spans="1:4" ht="10.5" customHeight="1">
      <c r="A450" s="172" t="s">
        <v>595</v>
      </c>
      <c r="B450" s="172" t="s">
        <v>1749</v>
      </c>
      <c r="C450" s="172" t="s">
        <v>1750</v>
      </c>
      <c r="D450" s="172" t="s">
        <v>1241</v>
      </c>
    </row>
    <row r="451" spans="1:4" ht="10.5" customHeight="1">
      <c r="A451" s="172" t="s">
        <v>595</v>
      </c>
      <c r="B451" s="172" t="s">
        <v>1751</v>
      </c>
      <c r="C451" s="172" t="s">
        <v>1752</v>
      </c>
      <c r="D451" s="172" t="s">
        <v>1443</v>
      </c>
    </row>
    <row r="452" spans="1:4" ht="10.5" customHeight="1">
      <c r="A452" s="172" t="s">
        <v>595</v>
      </c>
      <c r="B452" s="172" t="s">
        <v>1753</v>
      </c>
      <c r="C452" s="172" t="s">
        <v>1754</v>
      </c>
      <c r="D452" s="172" t="s">
        <v>1443</v>
      </c>
    </row>
    <row r="453" spans="1:4" ht="10.5" customHeight="1">
      <c r="A453" s="172" t="s">
        <v>595</v>
      </c>
      <c r="B453" s="172" t="s">
        <v>1755</v>
      </c>
      <c r="C453" s="172" t="s">
        <v>1756</v>
      </c>
      <c r="D453" s="172" t="s">
        <v>1241</v>
      </c>
    </row>
    <row r="454" spans="1:4" ht="10.5" customHeight="1">
      <c r="A454" s="172" t="s">
        <v>595</v>
      </c>
      <c r="B454" s="172" t="s">
        <v>1757</v>
      </c>
      <c r="C454" s="172" t="s">
        <v>1758</v>
      </c>
      <c r="D454" s="172" t="s">
        <v>1241</v>
      </c>
    </row>
    <row r="455" spans="1:4" ht="10.5" customHeight="1">
      <c r="A455" s="172" t="s">
        <v>595</v>
      </c>
      <c r="B455" s="172" t="s">
        <v>595</v>
      </c>
      <c r="C455" s="172" t="s">
        <v>1759</v>
      </c>
      <c r="D455" s="172" t="s">
        <v>1244</v>
      </c>
    </row>
    <row r="456" spans="1:4" ht="10.5" customHeight="1">
      <c r="A456" s="172" t="s">
        <v>595</v>
      </c>
      <c r="B456" s="172" t="s">
        <v>1760</v>
      </c>
      <c r="C456" s="172" t="s">
        <v>1761</v>
      </c>
      <c r="D456" s="172" t="s">
        <v>1241</v>
      </c>
    </row>
    <row r="457" spans="1:4" ht="10.5" customHeight="1">
      <c r="A457" s="172" t="s">
        <v>768</v>
      </c>
      <c r="B457" s="172" t="s">
        <v>769</v>
      </c>
      <c r="C457" s="172" t="s">
        <v>770</v>
      </c>
      <c r="D457" s="172" t="s">
        <v>1241</v>
      </c>
    </row>
    <row r="458" spans="1:4" ht="10.5" customHeight="1">
      <c r="A458" s="172" t="s">
        <v>768</v>
      </c>
      <c r="B458" s="172" t="s">
        <v>771</v>
      </c>
      <c r="C458" s="172" t="s">
        <v>772</v>
      </c>
      <c r="D458" s="172" t="s">
        <v>1241</v>
      </c>
    </row>
    <row r="459" spans="1:4" ht="10.5" customHeight="1">
      <c r="A459" s="172" t="s">
        <v>768</v>
      </c>
      <c r="B459" s="172" t="s">
        <v>773</v>
      </c>
      <c r="C459" s="172" t="s">
        <v>774</v>
      </c>
      <c r="D459" s="172" t="s">
        <v>1241</v>
      </c>
    </row>
    <row r="460" spans="1:4" ht="10.5" customHeight="1">
      <c r="A460" s="172" t="s">
        <v>768</v>
      </c>
      <c r="B460" s="172" t="s">
        <v>775</v>
      </c>
      <c r="C460" s="172" t="s">
        <v>776</v>
      </c>
      <c r="D460" s="172" t="s">
        <v>1241</v>
      </c>
    </row>
    <row r="461" spans="1:4" ht="10.5" customHeight="1">
      <c r="A461" s="172" t="s">
        <v>768</v>
      </c>
      <c r="B461" s="172" t="s">
        <v>1762</v>
      </c>
      <c r="C461" s="172" t="s">
        <v>1763</v>
      </c>
      <c r="D461" s="172" t="s">
        <v>1241</v>
      </c>
    </row>
    <row r="462" spans="1:4" ht="10.5" customHeight="1">
      <c r="A462" s="172" t="s">
        <v>768</v>
      </c>
      <c r="B462" s="172" t="s">
        <v>777</v>
      </c>
      <c r="C462" s="172" t="s">
        <v>778</v>
      </c>
      <c r="D462" s="172" t="s">
        <v>1241</v>
      </c>
    </row>
    <row r="463" spans="1:4" ht="10.5" customHeight="1">
      <c r="A463" s="172" t="s">
        <v>768</v>
      </c>
      <c r="B463" s="172" t="s">
        <v>779</v>
      </c>
      <c r="C463" s="172" t="s">
        <v>780</v>
      </c>
      <c r="D463" s="172" t="s">
        <v>1241</v>
      </c>
    </row>
    <row r="464" spans="1:4" ht="10.5" customHeight="1">
      <c r="A464" s="172" t="s">
        <v>768</v>
      </c>
      <c r="B464" s="172" t="s">
        <v>1764</v>
      </c>
      <c r="C464" s="172" t="s">
        <v>1765</v>
      </c>
      <c r="D464" s="172" t="s">
        <v>1241</v>
      </c>
    </row>
    <row r="465" spans="1:4" ht="10.5" customHeight="1">
      <c r="A465" s="172" t="s">
        <v>768</v>
      </c>
      <c r="B465" s="172" t="s">
        <v>1766</v>
      </c>
      <c r="C465" s="172" t="s">
        <v>1767</v>
      </c>
      <c r="D465" s="172" t="s">
        <v>1241</v>
      </c>
    </row>
    <row r="466" spans="1:4" ht="10.5" customHeight="1">
      <c r="A466" s="172" t="s">
        <v>768</v>
      </c>
      <c r="B466" s="172" t="s">
        <v>781</v>
      </c>
      <c r="C466" s="172" t="s">
        <v>782</v>
      </c>
      <c r="D466" s="172" t="s">
        <v>1241</v>
      </c>
    </row>
    <row r="467" spans="1:4" ht="10.5" customHeight="1">
      <c r="A467" s="172" t="s">
        <v>768</v>
      </c>
      <c r="B467" s="172" t="s">
        <v>783</v>
      </c>
      <c r="C467" s="172" t="s">
        <v>784</v>
      </c>
      <c r="D467" s="172" t="s">
        <v>1241</v>
      </c>
    </row>
    <row r="468" spans="1:4" ht="10.5" customHeight="1">
      <c r="A468" s="172" t="s">
        <v>768</v>
      </c>
      <c r="B468" s="172" t="s">
        <v>1768</v>
      </c>
      <c r="C468" s="172" t="s">
        <v>1769</v>
      </c>
      <c r="D468" s="172" t="s">
        <v>1443</v>
      </c>
    </row>
    <row r="469" spans="1:4" ht="10.5" customHeight="1">
      <c r="A469" s="172" t="s">
        <v>768</v>
      </c>
      <c r="B469" s="172" t="s">
        <v>785</v>
      </c>
      <c r="C469" s="172" t="s">
        <v>786</v>
      </c>
      <c r="D469" s="172" t="s">
        <v>1241</v>
      </c>
    </row>
    <row r="470" spans="1:4" ht="10.5" customHeight="1">
      <c r="A470" s="172" t="s">
        <v>768</v>
      </c>
      <c r="B470" s="172" t="s">
        <v>787</v>
      </c>
      <c r="C470" s="172" t="s">
        <v>788</v>
      </c>
      <c r="D470" s="172" t="s">
        <v>1241</v>
      </c>
    </row>
    <row r="471" spans="1:4" ht="10.5" customHeight="1">
      <c r="A471" s="172" t="s">
        <v>768</v>
      </c>
      <c r="B471" s="172" t="s">
        <v>789</v>
      </c>
      <c r="C471" s="172" t="s">
        <v>790</v>
      </c>
      <c r="D471" s="172" t="s">
        <v>1241</v>
      </c>
    </row>
    <row r="472" spans="1:4" ht="10.5" customHeight="1">
      <c r="A472" s="172" t="s">
        <v>768</v>
      </c>
      <c r="B472" s="172" t="s">
        <v>1477</v>
      </c>
      <c r="C472" s="172" t="s">
        <v>1770</v>
      </c>
      <c r="D472" s="172" t="s">
        <v>1241</v>
      </c>
    </row>
    <row r="473" spans="1:4" ht="10.5" customHeight="1">
      <c r="A473" s="172" t="s">
        <v>768</v>
      </c>
      <c r="B473" s="172" t="s">
        <v>768</v>
      </c>
      <c r="C473" s="172" t="s">
        <v>1771</v>
      </c>
      <c r="D473" s="172" t="s">
        <v>1244</v>
      </c>
    </row>
    <row r="474" spans="1:4" ht="10.5" customHeight="1">
      <c r="A474" s="172" t="s">
        <v>768</v>
      </c>
      <c r="B474" s="172" t="s">
        <v>1772</v>
      </c>
      <c r="C474" s="172" t="s">
        <v>1773</v>
      </c>
      <c r="D474" s="172" t="s">
        <v>1241</v>
      </c>
    </row>
    <row r="475" spans="1:4" ht="10.5" customHeight="1">
      <c r="A475" s="172" t="s">
        <v>572</v>
      </c>
      <c r="B475" s="172" t="s">
        <v>746</v>
      </c>
      <c r="C475" s="172" t="s">
        <v>747</v>
      </c>
      <c r="D475" s="172" t="s">
        <v>1241</v>
      </c>
    </row>
    <row r="476" spans="1:4" ht="10.5" customHeight="1">
      <c r="A476" s="172" t="s">
        <v>572</v>
      </c>
      <c r="B476" s="172" t="s">
        <v>748</v>
      </c>
      <c r="C476" s="172" t="s">
        <v>749</v>
      </c>
      <c r="D476" s="172" t="s">
        <v>1241</v>
      </c>
    </row>
    <row r="477" spans="1:4" ht="10.5" customHeight="1">
      <c r="A477" s="172" t="s">
        <v>572</v>
      </c>
      <c r="B477" s="172" t="s">
        <v>750</v>
      </c>
      <c r="C477" s="172" t="s">
        <v>751</v>
      </c>
      <c r="D477" s="172" t="s">
        <v>1241</v>
      </c>
    </row>
    <row r="478" spans="1:4" ht="10.5" customHeight="1">
      <c r="A478" s="172" t="s">
        <v>572</v>
      </c>
      <c r="B478" s="172" t="s">
        <v>573</v>
      </c>
      <c r="C478" s="172" t="s">
        <v>574</v>
      </c>
      <c r="D478" s="172" t="s">
        <v>1272</v>
      </c>
    </row>
    <row r="479" spans="1:4" ht="10.5" customHeight="1">
      <c r="A479" s="172" t="s">
        <v>572</v>
      </c>
      <c r="B479" s="172" t="s">
        <v>752</v>
      </c>
      <c r="C479" s="172" t="s">
        <v>753</v>
      </c>
      <c r="D479" s="172" t="s">
        <v>1241</v>
      </c>
    </row>
    <row r="480" spans="1:4" ht="10.5" customHeight="1">
      <c r="A480" s="172" t="s">
        <v>572</v>
      </c>
      <c r="B480" s="172" t="s">
        <v>754</v>
      </c>
      <c r="C480" s="172" t="s">
        <v>755</v>
      </c>
      <c r="D480" s="172" t="s">
        <v>1241</v>
      </c>
    </row>
    <row r="481" spans="1:4" ht="10.5" customHeight="1">
      <c r="A481" s="172" t="s">
        <v>572</v>
      </c>
      <c r="B481" s="172" t="s">
        <v>756</v>
      </c>
      <c r="C481" s="172" t="s">
        <v>757</v>
      </c>
      <c r="D481" s="172" t="s">
        <v>1241</v>
      </c>
    </row>
    <row r="482" spans="1:4" ht="10.5" customHeight="1">
      <c r="A482" s="172" t="s">
        <v>572</v>
      </c>
      <c r="B482" s="172" t="s">
        <v>758</v>
      </c>
      <c r="C482" s="172" t="s">
        <v>759</v>
      </c>
      <c r="D482" s="172" t="s">
        <v>1241</v>
      </c>
    </row>
    <row r="483" spans="1:4" ht="10.5" customHeight="1">
      <c r="A483" s="172" t="s">
        <v>572</v>
      </c>
      <c r="B483" s="172" t="s">
        <v>1774</v>
      </c>
      <c r="C483" s="172" t="s">
        <v>1775</v>
      </c>
      <c r="D483" s="172" t="s">
        <v>1241</v>
      </c>
    </row>
    <row r="484" spans="1:4" ht="10.5" customHeight="1">
      <c r="A484" s="172" t="s">
        <v>572</v>
      </c>
      <c r="B484" s="172" t="s">
        <v>1584</v>
      </c>
      <c r="C484" s="172" t="s">
        <v>1776</v>
      </c>
      <c r="D484" s="172" t="s">
        <v>1241</v>
      </c>
    </row>
    <row r="485" spans="1:4" ht="10.5" customHeight="1">
      <c r="A485" s="172" t="s">
        <v>572</v>
      </c>
      <c r="B485" s="172" t="s">
        <v>1603</v>
      </c>
      <c r="C485" s="172" t="s">
        <v>1777</v>
      </c>
      <c r="D485" s="172" t="s">
        <v>1241</v>
      </c>
    </row>
    <row r="486" spans="1:4" ht="10.5" customHeight="1">
      <c r="A486" s="172" t="s">
        <v>572</v>
      </c>
      <c r="B486" s="172" t="s">
        <v>760</v>
      </c>
      <c r="C486" s="172" t="s">
        <v>761</v>
      </c>
      <c r="D486" s="172" t="s">
        <v>1241</v>
      </c>
    </row>
    <row r="487" spans="1:4" ht="10.5" customHeight="1">
      <c r="A487" s="172" t="s">
        <v>572</v>
      </c>
      <c r="B487" s="172" t="s">
        <v>762</v>
      </c>
      <c r="C487" s="172" t="s">
        <v>763</v>
      </c>
      <c r="D487" s="172" t="s">
        <v>1241</v>
      </c>
    </row>
    <row r="488" spans="1:4" ht="10.5" customHeight="1">
      <c r="A488" s="172" t="s">
        <v>572</v>
      </c>
      <c r="B488" s="172" t="s">
        <v>1778</v>
      </c>
      <c r="C488" s="172" t="s">
        <v>1779</v>
      </c>
      <c r="D488" s="172" t="s">
        <v>1241</v>
      </c>
    </row>
    <row r="489" spans="1:4" ht="10.5" customHeight="1">
      <c r="A489" s="172" t="s">
        <v>572</v>
      </c>
      <c r="B489" s="172" t="s">
        <v>572</v>
      </c>
      <c r="C489" s="172" t="s">
        <v>1780</v>
      </c>
      <c r="D489" s="172" t="s">
        <v>1244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1E826-2E9E-3894-53D2-6DF59CAF8432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69"/>
  </cols>
  <sheetData>
    <row r="1" spans="1:6" ht="11.25" customHeight="1">
      <c r="A1" s="9"/>
    </row>
    <row r="2" spans="1:6" ht="10.5" customHeight="1">
      <c r="B2" t="s">
        <v>1781</v>
      </c>
      <c r="C2" t="s">
        <v>1782</v>
      </c>
      <c r="D2" t="s">
        <v>1783</v>
      </c>
      <c r="E2" t="s">
        <v>1784</v>
      </c>
      <c r="F2" t="s">
        <v>1785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C8595-9999-40CB-9755-C43029B04EBD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>
    <row r="1" spans="1:1" ht="11.25" customHeight="1">
      <c r="A1" s="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FE4F4-ECB8-EBDC-001C-161C559C20B8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69"/>
    <col min="2" max="2" width="95" style="169" customWidth="1"/>
  </cols>
  <sheetData>
    <row r="1" spans="1:2" ht="11.25" customHeight="1">
      <c r="A1" s="167" t="s">
        <v>532</v>
      </c>
      <c r="B1" s="167" t="s">
        <v>49</v>
      </c>
    </row>
    <row r="2" spans="1:2" ht="11.25" customHeight="1">
      <c r="A2" s="167" t="s">
        <v>536</v>
      </c>
      <c r="B2" s="51" t="s">
        <v>1786</v>
      </c>
    </row>
    <row r="3" spans="1:2" ht="11.25" customHeight="1">
      <c r="B3" s="51" t="s">
        <v>1787</v>
      </c>
    </row>
    <row r="4" spans="1:2" ht="11.25" customHeight="1">
      <c r="B4" s="51" t="s">
        <v>1788</v>
      </c>
    </row>
    <row r="5" spans="1:2" ht="11.25" customHeight="1">
      <c r="B5" s="51" t="s">
        <v>1789</v>
      </c>
    </row>
    <row r="6" spans="1:2" ht="11.25" customHeight="1">
      <c r="B6" s="51" t="s">
        <v>1790</v>
      </c>
    </row>
    <row r="7" spans="1:2" ht="11.25" customHeight="1">
      <c r="B7" s="51" t="s">
        <v>1791</v>
      </c>
    </row>
    <row r="8" spans="1:2" ht="11.25" customHeight="1">
      <c r="B8" s="51" t="s">
        <v>1792</v>
      </c>
    </row>
    <row r="9" spans="1:2" ht="11.25" customHeight="1">
      <c r="B9" s="51" t="s">
        <v>1793</v>
      </c>
    </row>
    <row r="10" spans="1:2" ht="11.25" customHeight="1">
      <c r="B10" s="51" t="s">
        <v>1794</v>
      </c>
    </row>
    <row r="11" spans="1:2" ht="11.25" customHeight="1">
      <c r="B11" s="51" t="s">
        <v>1795</v>
      </c>
    </row>
    <row r="12" spans="1:2" ht="11.25" customHeight="1">
      <c r="B12" s="51" t="s">
        <v>1796</v>
      </c>
    </row>
    <row r="13" spans="1:2" ht="11.25" customHeight="1">
      <c r="B13" s="51" t="s">
        <v>1797</v>
      </c>
    </row>
    <row r="14" spans="1:2" ht="11.25" customHeight="1">
      <c r="B14" s="51" t="s">
        <v>1798</v>
      </c>
    </row>
    <row r="15" spans="1:2" ht="11.25" customHeight="1">
      <c r="B15" s="51" t="s">
        <v>50</v>
      </c>
    </row>
    <row r="16" spans="1:2" ht="11.25" customHeight="1">
      <c r="B16" s="51" t="s">
        <v>1799</v>
      </c>
    </row>
    <row r="17" spans="2:2" ht="11.25" customHeight="1">
      <c r="B17" s="51" t="s">
        <v>1800</v>
      </c>
    </row>
    <row r="18" spans="2:2" ht="11.25" customHeight="1">
      <c r="B18" s="51" t="s">
        <v>1801</v>
      </c>
    </row>
    <row r="19" spans="2:2" ht="11.25" customHeight="1">
      <c r="B19" s="51" t="s">
        <v>1802</v>
      </c>
    </row>
    <row r="20" spans="2:2" ht="11.25" customHeight="1">
      <c r="B20" s="51" t="s">
        <v>1803</v>
      </c>
    </row>
    <row r="21" spans="2:2" ht="11.25" customHeight="1">
      <c r="B21" s="51" t="s">
        <v>1804</v>
      </c>
    </row>
    <row r="22" spans="2:2" ht="11.25" customHeight="1">
      <c r="B22" s="51" t="s">
        <v>1805</v>
      </c>
    </row>
    <row r="23" spans="2:2" ht="11.25" customHeight="1">
      <c r="B23" s="51" t="s">
        <v>1806</v>
      </c>
    </row>
    <row r="24" spans="2:2" ht="11.25" customHeight="1">
      <c r="B24" s="51" t="s">
        <v>1807</v>
      </c>
    </row>
    <row r="25" spans="2:2" ht="11.25" customHeight="1">
      <c r="B25" s="51" t="s">
        <v>1808</v>
      </c>
    </row>
    <row r="26" spans="2:2" ht="11.25" customHeight="1">
      <c r="B26" s="51" t="s">
        <v>1809</v>
      </c>
    </row>
    <row r="27" spans="2:2" ht="11.25" customHeight="1">
      <c r="B27" s="51" t="s">
        <v>1810</v>
      </c>
    </row>
    <row r="28" spans="2:2" ht="11.25" customHeight="1">
      <c r="B28" s="51" t="s">
        <v>1811</v>
      </c>
    </row>
    <row r="29" spans="2:2" ht="11.25" customHeight="1">
      <c r="B29" s="51" t="s">
        <v>1812</v>
      </c>
    </row>
    <row r="30" spans="2:2" ht="11.25" customHeight="1">
      <c r="B30" s="51" t="s">
        <v>1813</v>
      </c>
    </row>
    <row r="31" spans="2:2" ht="11.25" customHeight="1">
      <c r="B31" s="51" t="s">
        <v>1814</v>
      </c>
    </row>
    <row r="32" spans="2:2" ht="11.25" customHeight="1">
      <c r="B32" s="51" t="s">
        <v>1815</v>
      </c>
    </row>
    <row r="33" spans="2:2" ht="11.25" customHeight="1">
      <c r="B33" s="51" t="s">
        <v>1816</v>
      </c>
    </row>
    <row r="34" spans="2:2" ht="11.25" customHeight="1">
      <c r="B34" s="51" t="s">
        <v>1817</v>
      </c>
    </row>
    <row r="35" spans="2:2" ht="11.25" customHeight="1">
      <c r="B35" s="51" t="s">
        <v>1818</v>
      </c>
    </row>
    <row r="36" spans="2:2" ht="11.25" customHeight="1">
      <c r="B36" s="51" t="s">
        <v>1819</v>
      </c>
    </row>
    <row r="37" spans="2:2" ht="11.25" customHeight="1">
      <c r="B37" s="51" t="s">
        <v>1820</v>
      </c>
    </row>
    <row r="38" spans="2:2" ht="11.25" customHeight="1">
      <c r="B38" s="51" t="s">
        <v>1821</v>
      </c>
    </row>
    <row r="39" spans="2:2" ht="11.25" customHeight="1">
      <c r="B39" s="51" t="s">
        <v>1822</v>
      </c>
    </row>
    <row r="40" spans="2:2" ht="11.25" customHeight="1">
      <c r="B40" s="51" t="s">
        <v>1823</v>
      </c>
    </row>
    <row r="41" spans="2:2" ht="11.25" customHeight="1">
      <c r="B41" s="51" t="s">
        <v>1824</v>
      </c>
    </row>
    <row r="42" spans="2:2" ht="11.25" customHeight="1">
      <c r="B42" s="51" t="s">
        <v>1825</v>
      </c>
    </row>
    <row r="43" spans="2:2" ht="11.25" customHeight="1">
      <c r="B43" s="51" t="s">
        <v>1826</v>
      </c>
    </row>
    <row r="44" spans="2:2" ht="11.25" customHeight="1">
      <c r="B44" s="51" t="s">
        <v>1827</v>
      </c>
    </row>
    <row r="45" spans="2:2" ht="11.25" customHeight="1">
      <c r="B45" s="51" t="s">
        <v>1828</v>
      </c>
    </row>
    <row r="46" spans="2:2" ht="11.25" customHeight="1">
      <c r="B46" s="51" t="s">
        <v>1829</v>
      </c>
    </row>
    <row r="47" spans="2:2" ht="11.25" customHeight="1">
      <c r="B47" s="51" t="s">
        <v>1830</v>
      </c>
    </row>
    <row r="48" spans="2:2" ht="11.25" customHeight="1">
      <c r="B48" s="51" t="s">
        <v>1831</v>
      </c>
    </row>
    <row r="49" spans="2:2" ht="11.25" customHeight="1">
      <c r="B49" s="51" t="s">
        <v>1832</v>
      </c>
    </row>
    <row r="50" spans="2:2" ht="11.25" customHeight="1">
      <c r="B50" s="51" t="s">
        <v>1833</v>
      </c>
    </row>
    <row r="51" spans="2:2" ht="11.25" customHeight="1">
      <c r="B51" s="51" t="s">
        <v>1834</v>
      </c>
    </row>
    <row r="52" spans="2:2" ht="11.25" customHeight="1">
      <c r="B52" s="51" t="s">
        <v>1835</v>
      </c>
    </row>
    <row r="53" spans="2:2" ht="11.25" customHeight="1">
      <c r="B53" s="51" t="s">
        <v>1836</v>
      </c>
    </row>
    <row r="54" spans="2:2" ht="11.25" customHeight="1">
      <c r="B54" s="51" t="s">
        <v>1837</v>
      </c>
    </row>
    <row r="55" spans="2:2" ht="11.25" customHeight="1">
      <c r="B55" s="51" t="s">
        <v>1838</v>
      </c>
    </row>
    <row r="56" spans="2:2" ht="11.25" customHeight="1">
      <c r="B56" s="51" t="s">
        <v>1839</v>
      </c>
    </row>
    <row r="57" spans="2:2" ht="11.25" customHeight="1">
      <c r="B57" s="51" t="s">
        <v>1840</v>
      </c>
    </row>
    <row r="58" spans="2:2" ht="11.25" customHeight="1">
      <c r="B58" s="51" t="s">
        <v>1841</v>
      </c>
    </row>
    <row r="59" spans="2:2" ht="11.25" customHeight="1">
      <c r="B59" s="51" t="s">
        <v>1842</v>
      </c>
    </row>
    <row r="60" spans="2:2" ht="11.25" customHeight="1">
      <c r="B60" s="51" t="s">
        <v>1843</v>
      </c>
    </row>
    <row r="61" spans="2:2" ht="11.25" customHeight="1">
      <c r="B61" s="51" t="s">
        <v>1844</v>
      </c>
    </row>
    <row r="62" spans="2:2" ht="11.25" customHeight="1">
      <c r="B62" s="51" t="s">
        <v>1845</v>
      </c>
    </row>
    <row r="63" spans="2:2" ht="11.25" customHeight="1">
      <c r="B63" s="51" t="s">
        <v>1846</v>
      </c>
    </row>
    <row r="64" spans="2:2" ht="11.25" customHeight="1">
      <c r="B64" s="51" t="s">
        <v>1847</v>
      </c>
    </row>
    <row r="65" spans="2:2" ht="11.25" customHeight="1">
      <c r="B65" s="51" t="s">
        <v>1848</v>
      </c>
    </row>
    <row r="66" spans="2:2" ht="11.25" customHeight="1">
      <c r="B66" s="51" t="s">
        <v>1849</v>
      </c>
    </row>
    <row r="67" spans="2:2" ht="11.25" customHeight="1">
      <c r="B67" s="51" t="s">
        <v>1850</v>
      </c>
    </row>
    <row r="68" spans="2:2" ht="11.25" customHeight="1">
      <c r="B68" s="51" t="s">
        <v>1851</v>
      </c>
    </row>
    <row r="69" spans="2:2" ht="11.25" customHeight="1">
      <c r="B69" s="51" t="s">
        <v>1852</v>
      </c>
    </row>
    <row r="70" spans="2:2" ht="11.25" customHeight="1">
      <c r="B70" s="51" t="s">
        <v>1853</v>
      </c>
    </row>
    <row r="71" spans="2:2" ht="11.25" customHeight="1">
      <c r="B71" s="51" t="s">
        <v>1854</v>
      </c>
    </row>
    <row r="72" spans="2:2" ht="11.25" customHeight="1">
      <c r="B72" s="51" t="s">
        <v>1855</v>
      </c>
    </row>
    <row r="73" spans="2:2" ht="11.25" customHeight="1">
      <c r="B73" s="51" t="s">
        <v>1856</v>
      </c>
    </row>
    <row r="74" spans="2:2" ht="11.25" customHeight="1">
      <c r="B74" s="51" t="s">
        <v>1857</v>
      </c>
    </row>
    <row r="75" spans="2:2" ht="11.25" customHeight="1">
      <c r="B75" s="51" t="s">
        <v>1858</v>
      </c>
    </row>
    <row r="76" spans="2:2" ht="11.25" customHeight="1">
      <c r="B76" s="51" t="s">
        <v>1859</v>
      </c>
    </row>
    <row r="77" spans="2:2" ht="11.25" customHeight="1">
      <c r="B77" s="51" t="s">
        <v>1860</v>
      </c>
    </row>
    <row r="78" spans="2:2" ht="11.25" customHeight="1">
      <c r="B78" s="51" t="s">
        <v>1861</v>
      </c>
    </row>
    <row r="79" spans="2:2" ht="11.25" customHeight="1">
      <c r="B79" s="51" t="s">
        <v>1862</v>
      </c>
    </row>
    <row r="80" spans="2:2" ht="11.25" customHeight="1">
      <c r="B80" s="51" t="s">
        <v>1863</v>
      </c>
    </row>
    <row r="81" spans="2:2" ht="11.25" customHeight="1">
      <c r="B81" s="51" t="s">
        <v>1864</v>
      </c>
    </row>
    <row r="82" spans="2:2" ht="11.25" customHeight="1">
      <c r="B82" s="51" t="s">
        <v>1865</v>
      </c>
    </row>
    <row r="83" spans="2:2" ht="11.25" customHeight="1">
      <c r="B83" s="51" t="s">
        <v>1866</v>
      </c>
    </row>
    <row r="84" spans="2:2" ht="11.25" customHeight="1">
      <c r="B84" s="51" t="s">
        <v>1867</v>
      </c>
    </row>
    <row r="85" spans="2:2" ht="11.25" customHeight="1">
      <c r="B85" s="51" t="s">
        <v>1868</v>
      </c>
    </row>
    <row r="86" spans="2:2" ht="11.25" customHeight="1">
      <c r="B86" s="51" t="s">
        <v>1869</v>
      </c>
    </row>
    <row r="87" spans="2:2" ht="11.25" customHeight="1">
      <c r="B87" s="51" t="s">
        <v>1870</v>
      </c>
    </row>
    <row r="88" spans="2:2" ht="11.25" customHeight="1">
      <c r="B88" s="51" t="s">
        <v>1871</v>
      </c>
    </row>
    <row r="89" spans="2:2" ht="11.25" customHeight="1">
      <c r="B89" s="51" t="s">
        <v>1872</v>
      </c>
    </row>
    <row r="90" spans="2:2" ht="11.25" customHeight="1">
      <c r="B90" s="51" t="s">
        <v>1873</v>
      </c>
    </row>
    <row r="91" spans="2:2" ht="11.25" customHeight="1">
      <c r="B91" s="51" t="s">
        <v>1874</v>
      </c>
    </row>
    <row r="92" spans="2:2" ht="11.25" customHeight="1">
      <c r="B92" s="51" t="s">
        <v>1875</v>
      </c>
    </row>
    <row r="93" spans="2:2" ht="11.25" customHeight="1">
      <c r="B93" s="51" t="s">
        <v>1876</v>
      </c>
    </row>
    <row r="94" spans="2:2" ht="11.25" customHeight="1">
      <c r="B94" s="51" t="s">
        <v>1877</v>
      </c>
    </row>
    <row r="95" spans="2:2" ht="11.25" customHeight="1">
      <c r="B95" s="51" t="s">
        <v>1878</v>
      </c>
    </row>
    <row r="96" spans="2:2" ht="11.25" customHeight="1">
      <c r="B96" s="51" t="s">
        <v>1879</v>
      </c>
    </row>
    <row r="97" spans="2:2" ht="11.25" customHeight="1">
      <c r="B97" s="51" t="s">
        <v>1880</v>
      </c>
    </row>
    <row r="98" spans="2:2" ht="11.25" customHeight="1">
      <c r="B98" s="51" t="s">
        <v>1881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727E1-2D86-3C38-570A-C830A3442353}">
  <sheetPr>
    <tabColor rgb="FFFFCC99"/>
  </sheetPr>
  <dimension ref="A1:C1"/>
  <sheetViews>
    <sheetView showGridLines="0" zoomScale="80" workbookViewId="0"/>
  </sheetViews>
  <sheetFormatPr defaultRowHeight="10.5" customHeight="1"/>
  <cols>
    <col min="1" max="1" width="9.140625" style="169"/>
  </cols>
  <sheetData>
    <row r="1" spans="1:3" ht="11.25" customHeight="1">
      <c r="A1" s="56" t="s">
        <v>1882</v>
      </c>
      <c r="B1" s="1" t="s">
        <v>1883</v>
      </c>
      <c r="C1" s="1" t="s">
        <v>1884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E16E-98BC-689F-062A-78706EE5F755}">
  <dimension ref="A1:V111"/>
  <sheetViews>
    <sheetView showGridLines="0" topLeftCell="D2" workbookViewId="0">
      <selection activeCell="H71" sqref="H71"/>
    </sheetView>
  </sheetViews>
  <sheetFormatPr defaultRowHeight="10.5" customHeight="1"/>
  <cols>
    <col min="1" max="3" width="9.140625" style="169" hidden="1"/>
    <col min="4" max="4" width="2.7109375" style="169" customWidth="1"/>
    <col min="5" max="5" width="19.7109375" style="169" customWidth="1"/>
    <col min="6" max="6" width="22.7109375" style="169" customWidth="1"/>
    <col min="7" max="7" width="0.140625" style="169" customWidth="1"/>
    <col min="8" max="8" width="74.7109375" style="169" customWidth="1"/>
    <col min="9" max="9" width="1.7109375" style="169" customWidth="1"/>
    <col min="10" max="13" width="2.7109375" style="169" hidden="1" customWidth="1"/>
    <col min="14" max="14" width="12.7109375" style="169" hidden="1" customWidth="1"/>
    <col min="15" max="15" width="2.7109375" style="169" hidden="1" customWidth="1"/>
    <col min="16" max="16" width="12.7109375" style="169" hidden="1" customWidth="1"/>
    <col min="17" max="17" width="2.7109375" style="169" hidden="1" customWidth="1"/>
    <col min="18" max="18" width="1.7109375" style="169" customWidth="1"/>
    <col min="19" max="19" width="54.7109375" style="169" customWidth="1"/>
    <col min="20" max="21" width="1.7109375" style="169" customWidth="1"/>
    <col min="22" max="22" width="14.7109375" style="169" hidden="1" customWidth="1"/>
  </cols>
  <sheetData>
    <row r="1" spans="1:22" ht="11.25" hidden="1" customHeight="1">
      <c r="A1" s="9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18" customHeight="1">
      <c r="A4" s="30"/>
      <c r="B4" s="9"/>
      <c r="C4" s="9"/>
      <c r="D4" s="9"/>
      <c r="E4" s="194" t="s">
        <v>15</v>
      </c>
      <c r="F4" s="194"/>
      <c r="G4" s="194"/>
      <c r="H4" s="194"/>
      <c r="I4" s="33"/>
      <c r="J4" s="9"/>
      <c r="K4" s="9"/>
      <c r="L4" s="9"/>
      <c r="M4" s="9"/>
      <c r="N4" s="9"/>
      <c r="O4" s="9"/>
      <c r="P4" s="151" t="s">
        <v>16</v>
      </c>
      <c r="S4" s="75" t="s">
        <v>17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1"/>
    </row>
    <row r="6" spans="1:22" ht="24" customHeight="1">
      <c r="A6" s="30"/>
      <c r="B6" s="9"/>
      <c r="C6" s="9"/>
      <c r="D6" s="32"/>
      <c r="E6" s="187" t="s">
        <v>18</v>
      </c>
      <c r="F6" s="187"/>
      <c r="G6" s="49"/>
      <c r="H6" s="38" t="s">
        <v>19</v>
      </c>
      <c r="I6" s="37"/>
      <c r="J6" s="9"/>
      <c r="K6" s="9"/>
      <c r="L6" s="9"/>
      <c r="M6" s="9"/>
      <c r="N6" s="100"/>
      <c r="O6" s="32"/>
      <c r="P6" s="39" t="s">
        <v>20</v>
      </c>
      <c r="S6" s="75" t="s">
        <v>21</v>
      </c>
      <c r="V6" s="105" t="s">
        <v>22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0"/>
      <c r="O7" s="9"/>
      <c r="P7" s="40"/>
      <c r="S7" s="81"/>
      <c r="V7" s="102"/>
    </row>
    <row r="8" spans="1:22" ht="18" customHeight="1">
      <c r="A8" s="30"/>
      <c r="B8" s="59"/>
      <c r="C8" s="59"/>
      <c r="D8" s="59"/>
      <c r="E8" s="161" t="str">
        <f>HYPERLINK("https://sp.eias.ru/knowledgebase.php?article=126","Как использовать?")</f>
        <v>Как использовать?</v>
      </c>
      <c r="F8" s="47"/>
      <c r="G8" s="58"/>
      <c r="H8" s="76" t="s">
        <v>23</v>
      </c>
      <c r="I8" s="59"/>
      <c r="J8" s="59"/>
      <c r="K8" s="59"/>
      <c r="L8" s="59"/>
      <c r="M8" s="59"/>
      <c r="N8" s="100"/>
      <c r="O8" s="59"/>
      <c r="P8" s="32"/>
      <c r="S8" s="75" t="s">
        <v>24</v>
      </c>
      <c r="V8" s="102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0"/>
      <c r="O9" s="59"/>
      <c r="P9" s="32"/>
      <c r="S9" s="81"/>
      <c r="V9" s="102"/>
    </row>
    <row r="10" spans="1:22" ht="3" customHeight="1">
      <c r="A10" s="30"/>
      <c r="B10" s="59"/>
      <c r="C10" s="59"/>
      <c r="D10" s="59"/>
      <c r="E10" s="48"/>
      <c r="F10" s="32"/>
      <c r="G10" s="58"/>
      <c r="H10" s="77"/>
      <c r="I10" s="59"/>
      <c r="J10" s="59"/>
      <c r="K10" s="59"/>
      <c r="L10" s="59"/>
      <c r="M10" s="59"/>
      <c r="N10" s="100"/>
      <c r="O10" s="59"/>
      <c r="P10" s="74"/>
      <c r="S10" s="191" t="s">
        <v>25</v>
      </c>
      <c r="V10" s="102"/>
    </row>
    <row r="11" spans="1:22" ht="18" customHeight="1">
      <c r="A11" s="30"/>
      <c r="B11" s="9"/>
      <c r="C11" s="9"/>
      <c r="D11" s="32"/>
      <c r="E11" s="187" t="s">
        <v>26</v>
      </c>
      <c r="F11" s="187"/>
      <c r="G11" s="32"/>
      <c r="H11" s="98" t="s">
        <v>27</v>
      </c>
      <c r="I11" s="37"/>
      <c r="J11" s="9"/>
      <c r="K11" s="9"/>
      <c r="L11" s="9"/>
      <c r="M11" s="9"/>
      <c r="N11" s="100"/>
      <c r="O11" s="32"/>
      <c r="P11" s="39" t="s">
        <v>20</v>
      </c>
      <c r="S11" s="192"/>
      <c r="V11" s="105" t="s">
        <v>28</v>
      </c>
    </row>
    <row r="12" spans="1:22" ht="18" customHeight="1">
      <c r="A12" s="30"/>
      <c r="B12" s="9"/>
      <c r="C12" s="9"/>
      <c r="D12" s="32"/>
      <c r="E12" s="187" t="s">
        <v>29</v>
      </c>
      <c r="F12" s="187"/>
      <c r="G12" s="32"/>
      <c r="H12" s="60" t="s">
        <v>30</v>
      </c>
      <c r="I12" s="37"/>
      <c r="J12" s="9"/>
      <c r="K12" s="9"/>
      <c r="L12" s="9"/>
      <c r="M12" s="9"/>
      <c r="N12" s="100"/>
      <c r="O12" s="32"/>
      <c r="P12" s="39" t="s">
        <v>20</v>
      </c>
      <c r="S12" s="192"/>
      <c r="V12" s="103" t="s">
        <v>31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0"/>
      <c r="O13" s="59"/>
      <c r="P13" s="40"/>
      <c r="S13" s="193"/>
      <c r="V13" s="102"/>
    </row>
    <row r="14" spans="1:22" ht="18" customHeight="1">
      <c r="A14" s="30"/>
      <c r="B14" s="59"/>
      <c r="C14" s="59"/>
      <c r="D14" s="32"/>
      <c r="E14" s="187" t="s">
        <v>32</v>
      </c>
      <c r="F14" s="187"/>
      <c r="G14" s="32"/>
      <c r="H14" s="116" t="s">
        <v>33</v>
      </c>
      <c r="I14" s="37"/>
      <c r="J14" s="59"/>
      <c r="K14" s="59"/>
      <c r="L14" s="59"/>
      <c r="M14" s="59"/>
      <c r="N14" s="100"/>
      <c r="O14" s="32"/>
      <c r="P14" s="83" t="s">
        <v>20</v>
      </c>
      <c r="S14" s="117"/>
      <c r="V14" s="103" t="s">
        <v>34</v>
      </c>
    </row>
    <row r="15" spans="1:22" ht="3" customHeight="1">
      <c r="A15" s="30"/>
      <c r="B15" s="59"/>
      <c r="C15" s="59"/>
      <c r="D15" s="59"/>
      <c r="E15" s="48"/>
      <c r="F15" s="32"/>
      <c r="G15" s="58"/>
      <c r="H15" s="77"/>
      <c r="I15" s="59"/>
      <c r="J15" s="59"/>
      <c r="K15" s="59"/>
      <c r="L15" s="59"/>
      <c r="M15" s="59"/>
      <c r="N15" s="100"/>
      <c r="O15" s="59"/>
      <c r="P15" s="74"/>
      <c r="S15" s="188" t="s">
        <v>35</v>
      </c>
      <c r="V15" s="102"/>
    </row>
    <row r="16" spans="1:22" ht="11.25" hidden="1" customHeight="1">
      <c r="A16" s="9"/>
      <c r="B16" s="9"/>
      <c r="C16" s="9"/>
      <c r="D16" s="32"/>
      <c r="E16" s="195" t="s">
        <v>36</v>
      </c>
      <c r="F16" s="195"/>
      <c r="G16" s="50"/>
      <c r="H16" s="42"/>
      <c r="I16" s="37"/>
      <c r="J16" s="9"/>
      <c r="K16" s="9"/>
      <c r="L16" s="9"/>
      <c r="M16" s="9"/>
      <c r="N16" s="100"/>
      <c r="O16" s="32"/>
      <c r="P16" s="40"/>
      <c r="S16" s="189"/>
      <c r="V16" s="102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0"/>
      <c r="O17" s="9"/>
      <c r="P17" s="40"/>
      <c r="S17" s="189"/>
      <c r="V17" s="102"/>
    </row>
    <row r="18" spans="1:22" ht="39" customHeight="1">
      <c r="A18" s="41"/>
      <c r="B18" s="9"/>
      <c r="C18" s="9"/>
      <c r="D18" s="32"/>
      <c r="E18" s="187" t="s">
        <v>37</v>
      </c>
      <c r="F18" s="187"/>
      <c r="G18" s="49"/>
      <c r="H18" s="38" t="s">
        <v>38</v>
      </c>
      <c r="I18" s="37"/>
      <c r="J18" s="9"/>
      <c r="K18" s="9"/>
      <c r="L18" s="9"/>
      <c r="M18" s="9"/>
      <c r="N18" s="100"/>
      <c r="O18" s="32"/>
      <c r="P18" s="39" t="s">
        <v>20</v>
      </c>
      <c r="S18" s="189"/>
      <c r="V18" s="105" t="s">
        <v>39</v>
      </c>
    </row>
    <row r="19" spans="1:22" ht="3" customHeight="1">
      <c r="A19" s="41"/>
      <c r="B19" s="41"/>
      <c r="C19" s="9"/>
      <c r="D19" s="44"/>
      <c r="E19" s="73"/>
      <c r="F19" s="73"/>
      <c r="G19" s="43"/>
      <c r="H19" s="45"/>
      <c r="I19" s="9"/>
      <c r="J19" s="9"/>
      <c r="K19" s="9"/>
      <c r="L19" s="9"/>
      <c r="M19" s="9"/>
      <c r="N19" s="100"/>
      <c r="O19" s="9"/>
      <c r="P19" s="40"/>
      <c r="S19" s="189"/>
      <c r="V19" s="102"/>
    </row>
    <row r="20" spans="1:22" ht="18" customHeight="1">
      <c r="A20" s="9"/>
      <c r="B20" s="9"/>
      <c r="C20" s="9"/>
      <c r="D20" s="32"/>
      <c r="E20" s="187" t="s">
        <v>40</v>
      </c>
      <c r="F20" s="187"/>
      <c r="G20" s="32"/>
      <c r="H20" s="52" t="s">
        <v>41</v>
      </c>
      <c r="I20" s="37"/>
      <c r="J20" s="9"/>
      <c r="K20" s="9"/>
      <c r="L20" s="9"/>
      <c r="M20" s="9"/>
      <c r="N20" s="100"/>
      <c r="O20" s="32"/>
      <c r="P20" s="39" t="s">
        <v>20</v>
      </c>
      <c r="S20" s="189"/>
      <c r="V20" s="105" t="s">
        <v>42</v>
      </c>
    </row>
    <row r="21" spans="1:22" ht="18" customHeight="1">
      <c r="A21" s="9"/>
      <c r="B21" s="9"/>
      <c r="C21" s="9"/>
      <c r="D21" s="32"/>
      <c r="E21" s="187" t="s">
        <v>43</v>
      </c>
      <c r="F21" s="187"/>
      <c r="G21" s="32"/>
      <c r="H21" s="52" t="s">
        <v>44</v>
      </c>
      <c r="I21" s="37"/>
      <c r="J21" s="9"/>
      <c r="K21" s="9"/>
      <c r="L21" s="9"/>
      <c r="M21" s="9"/>
      <c r="N21" s="100"/>
      <c r="O21" s="32"/>
      <c r="P21" s="39" t="s">
        <v>20</v>
      </c>
      <c r="S21" s="189"/>
      <c r="V21" s="105" t="s">
        <v>45</v>
      </c>
    </row>
    <row r="22" spans="1:22" ht="18" customHeight="1">
      <c r="A22" s="9"/>
      <c r="B22" s="9"/>
      <c r="C22" s="9"/>
      <c r="D22" s="32"/>
      <c r="E22" s="187" t="s">
        <v>46</v>
      </c>
      <c r="F22" s="187"/>
      <c r="G22" s="32"/>
      <c r="H22" s="52" t="s">
        <v>47</v>
      </c>
      <c r="I22" s="37"/>
      <c r="J22" s="9"/>
      <c r="K22" s="9"/>
      <c r="L22" s="9"/>
      <c r="M22" s="9"/>
      <c r="N22" s="100"/>
      <c r="O22" s="32"/>
      <c r="P22" s="39" t="s">
        <v>20</v>
      </c>
      <c r="S22" s="189"/>
      <c r="V22" s="105" t="s">
        <v>48</v>
      </c>
    </row>
    <row r="23" spans="1:22" ht="24" customHeight="1">
      <c r="A23" s="9"/>
      <c r="B23" s="9"/>
      <c r="C23" s="9"/>
      <c r="D23" s="32"/>
      <c r="E23" s="187" t="s">
        <v>49</v>
      </c>
      <c r="F23" s="187"/>
      <c r="G23" s="32"/>
      <c r="H23" s="53" t="s">
        <v>50</v>
      </c>
      <c r="I23" s="37"/>
      <c r="J23" s="9"/>
      <c r="K23" s="9"/>
      <c r="L23" s="9"/>
      <c r="M23" s="9"/>
      <c r="N23" s="100"/>
      <c r="O23" s="32"/>
      <c r="P23" s="39" t="s">
        <v>20</v>
      </c>
      <c r="S23" s="189"/>
      <c r="V23" s="104" t="s">
        <v>51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0"/>
      <c r="O24" s="59"/>
      <c r="P24" s="40"/>
      <c r="S24" s="189"/>
      <c r="V24" s="102"/>
    </row>
    <row r="25" spans="1:22" ht="24" customHeight="1">
      <c r="A25" s="59"/>
      <c r="B25" s="59"/>
      <c r="C25" s="59"/>
      <c r="D25" s="32"/>
      <c r="E25" s="187" t="s">
        <v>52</v>
      </c>
      <c r="F25" s="187"/>
      <c r="G25" s="32"/>
      <c r="H25" s="57" t="s">
        <v>53</v>
      </c>
      <c r="I25" s="37"/>
      <c r="J25" s="59"/>
      <c r="K25" s="59"/>
      <c r="L25" s="59"/>
      <c r="M25" s="59"/>
      <c r="N25" s="100"/>
      <c r="O25" s="32"/>
      <c r="P25" s="83" t="s">
        <v>20</v>
      </c>
      <c r="S25" s="189"/>
      <c r="V25" s="105" t="s">
        <v>54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0"/>
      <c r="O26" s="9"/>
      <c r="P26" s="32"/>
      <c r="S26" s="189"/>
      <c r="V26" s="102"/>
    </row>
    <row r="27" spans="1:22" ht="18" customHeight="1">
      <c r="A27" s="59"/>
      <c r="B27" s="59"/>
      <c r="C27" s="59"/>
      <c r="D27" s="32"/>
      <c r="E27" s="187" t="s">
        <v>55</v>
      </c>
      <c r="F27" s="187"/>
      <c r="G27" s="32"/>
      <c r="H27" s="53" t="s">
        <v>56</v>
      </c>
      <c r="I27" s="37"/>
      <c r="J27" s="59"/>
      <c r="K27" s="59"/>
      <c r="L27" s="59"/>
      <c r="M27" s="59"/>
      <c r="N27" s="100"/>
      <c r="O27" s="32"/>
      <c r="P27" s="83" t="s">
        <v>20</v>
      </c>
      <c r="S27" s="189"/>
      <c r="V27" s="103" t="s">
        <v>57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0"/>
      <c r="O28" s="59"/>
      <c r="P28" s="32"/>
      <c r="S28" s="189"/>
      <c r="V28" s="102"/>
    </row>
    <row r="29" spans="1:22" ht="10.5" hidden="1" customHeight="1">
      <c r="A29" s="59"/>
      <c r="B29" s="59"/>
      <c r="C29" s="59"/>
      <c r="D29" s="32"/>
      <c r="E29" s="187" t="s">
        <v>58</v>
      </c>
      <c r="F29" s="187"/>
      <c r="G29" s="32"/>
      <c r="H29" s="57"/>
      <c r="I29" s="37"/>
      <c r="J29" s="59"/>
      <c r="K29" s="59"/>
      <c r="L29" s="59"/>
      <c r="M29" s="59"/>
      <c r="N29" s="100"/>
      <c r="O29" s="32"/>
      <c r="P29" s="83" t="str">
        <f>IF(H27="По обособленному подразделению","MANDATORY","OPTIONAL")</f>
        <v>OPTIONAL</v>
      </c>
      <c r="S29" s="189"/>
      <c r="V29" s="103" t="s">
        <v>59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0"/>
      <c r="O30" s="32"/>
      <c r="P30" s="32"/>
      <c r="S30" s="190"/>
      <c r="V30" s="102"/>
    </row>
    <row r="31" spans="1:22" ht="17.25" customHeight="1">
      <c r="A31" s="41"/>
      <c r="B31" s="41"/>
      <c r="C31" s="59"/>
      <c r="D31" s="44"/>
      <c r="E31" s="187" t="s">
        <v>60</v>
      </c>
      <c r="F31" s="187"/>
      <c r="G31" s="43"/>
      <c r="H31" s="162" t="s">
        <v>61</v>
      </c>
      <c r="I31" s="59"/>
      <c r="J31" s="59"/>
      <c r="K31" s="59"/>
      <c r="L31" s="59"/>
      <c r="M31" s="59"/>
      <c r="N31" s="100"/>
      <c r="O31" s="59"/>
      <c r="P31" s="83" t="s">
        <v>20</v>
      </c>
      <c r="S31" s="81"/>
      <c r="V31" s="103" t="s">
        <v>62</v>
      </c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0"/>
      <c r="O32" s="9"/>
      <c r="P32" s="9"/>
      <c r="S32" s="81"/>
      <c r="V32" s="102"/>
    </row>
    <row r="33" spans="1:22" ht="24" customHeight="1">
      <c r="A33" s="41"/>
      <c r="B33" s="41"/>
      <c r="C33" s="59"/>
      <c r="D33" s="44"/>
      <c r="E33" s="187" t="s">
        <v>63</v>
      </c>
      <c r="F33" s="187"/>
      <c r="G33" s="32"/>
      <c r="H33" s="80" t="s">
        <v>64</v>
      </c>
      <c r="I33" s="59"/>
      <c r="J33" s="59"/>
      <c r="K33" s="59"/>
      <c r="L33" s="59"/>
      <c r="M33" s="59"/>
      <c r="N33" s="100"/>
      <c r="O33" s="59"/>
      <c r="P33" s="83" t="s">
        <v>20</v>
      </c>
      <c r="S33" s="78" t="s">
        <v>65</v>
      </c>
      <c r="V33" s="103" t="s">
        <v>66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0"/>
      <c r="O34" s="59"/>
      <c r="P34" s="59"/>
      <c r="S34" s="81"/>
      <c r="V34" s="102"/>
    </row>
    <row r="35" spans="1:22" ht="24" customHeight="1">
      <c r="A35" s="41"/>
      <c r="B35" s="41"/>
      <c r="C35" s="59"/>
      <c r="D35" s="44"/>
      <c r="E35" s="187" t="s">
        <v>67</v>
      </c>
      <c r="F35" s="187"/>
      <c r="G35" s="32"/>
      <c r="H35" s="79" t="s">
        <v>68</v>
      </c>
      <c r="I35" s="59"/>
      <c r="J35" s="59"/>
      <c r="K35" s="59"/>
      <c r="L35" s="59"/>
      <c r="M35" s="59"/>
      <c r="N35" s="100"/>
      <c r="O35" s="59"/>
      <c r="P35" s="83" t="s">
        <v>20</v>
      </c>
      <c r="S35" s="78"/>
      <c r="V35" s="103" t="s">
        <v>69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0"/>
      <c r="O36" s="59"/>
      <c r="P36" s="59"/>
      <c r="S36" s="81"/>
      <c r="V36" s="102"/>
    </row>
    <row r="37" spans="1:22" ht="24.75" customHeight="1">
      <c r="A37" s="41"/>
      <c r="B37" s="41"/>
      <c r="C37" s="59"/>
      <c r="D37" s="44"/>
      <c r="E37" s="187" t="s">
        <v>70</v>
      </c>
      <c r="F37" s="187"/>
      <c r="G37" s="32"/>
      <c r="H37" s="163" t="s">
        <v>71</v>
      </c>
      <c r="I37" s="59"/>
      <c r="J37" s="59"/>
      <c r="K37" s="59"/>
      <c r="L37" s="59"/>
      <c r="M37" s="59"/>
      <c r="N37" s="100"/>
      <c r="O37" s="59"/>
      <c r="P37" s="83" t="s">
        <v>20</v>
      </c>
      <c r="S37" s="81"/>
      <c r="V37" s="103" t="s">
        <v>72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0"/>
      <c r="O38" s="59"/>
      <c r="P38" s="59"/>
      <c r="S38" s="81"/>
      <c r="V38" s="102"/>
    </row>
    <row r="39" spans="1:22" ht="24.75" customHeight="1">
      <c r="A39" s="41"/>
      <c r="B39" s="41"/>
      <c r="C39" s="59"/>
      <c r="D39" s="44"/>
      <c r="E39" s="187" t="s">
        <v>73</v>
      </c>
      <c r="F39" s="187"/>
      <c r="G39" s="32"/>
      <c r="H39" s="163" t="s">
        <v>74</v>
      </c>
      <c r="I39" s="59"/>
      <c r="J39" s="59"/>
      <c r="K39" s="59"/>
      <c r="L39" s="59"/>
      <c r="M39" s="59"/>
      <c r="N39" s="100"/>
      <c r="O39" s="59"/>
      <c r="P39" s="83" t="s">
        <v>20</v>
      </c>
      <c r="S39" s="81"/>
      <c r="V39" s="103" t="s">
        <v>75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0"/>
      <c r="O40" s="59"/>
      <c r="P40" s="59"/>
      <c r="S40" s="81"/>
      <c r="V40" s="102"/>
    </row>
    <row r="41" spans="1:22" ht="24.75" customHeight="1">
      <c r="A41" s="41"/>
      <c r="B41" s="41"/>
      <c r="C41" s="59"/>
      <c r="D41" s="44"/>
      <c r="E41" s="187" t="s">
        <v>76</v>
      </c>
      <c r="F41" s="187"/>
      <c r="G41" s="32"/>
      <c r="H41" s="108" t="s">
        <v>77</v>
      </c>
      <c r="I41" s="59"/>
      <c r="J41" s="59"/>
      <c r="K41" s="59"/>
      <c r="L41" s="59"/>
      <c r="M41" s="59"/>
      <c r="N41" s="100"/>
      <c r="O41" s="59"/>
      <c r="P41" s="83" t="s">
        <v>20</v>
      </c>
      <c r="S41" s="78" t="s">
        <v>78</v>
      </c>
      <c r="V41" s="105" t="s">
        <v>79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0"/>
      <c r="O42" s="59"/>
      <c r="P42" s="59"/>
      <c r="S42" s="81"/>
      <c r="V42" s="102"/>
    </row>
    <row r="43" spans="1:22" ht="18.75" customHeight="1">
      <c r="A43" s="41"/>
      <c r="B43" s="41"/>
      <c r="C43" s="59"/>
      <c r="D43" s="44"/>
      <c r="E43" s="187" t="s">
        <v>80</v>
      </c>
      <c r="F43" s="187"/>
      <c r="G43" s="32"/>
      <c r="H43" s="152" t="str">
        <f>IF(LEN(H41)=0,"",VLOOKUP(H41,OKTMO_VS_TYPE_LIST,2,FALSE))</f>
        <v>сельское поселение</v>
      </c>
      <c r="I43" s="59"/>
      <c r="J43" s="59"/>
      <c r="K43" s="59"/>
      <c r="L43" s="59"/>
      <c r="M43" s="59"/>
      <c r="N43" s="100"/>
      <c r="O43" s="59"/>
      <c r="P43" s="83" t="s">
        <v>20</v>
      </c>
      <c r="S43" s="81"/>
      <c r="V43" s="105" t="s">
        <v>81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0"/>
      <c r="O44" s="59"/>
      <c r="P44" s="59"/>
      <c r="S44" s="81"/>
      <c r="V44" s="102"/>
    </row>
    <row r="45" spans="1:22" ht="75" customHeight="1">
      <c r="A45" s="41"/>
      <c r="B45" s="41"/>
      <c r="C45" s="9"/>
      <c r="D45" s="44"/>
      <c r="E45" s="187" t="s">
        <v>82</v>
      </c>
      <c r="F45" s="187"/>
      <c r="G45" s="32"/>
      <c r="H45" s="79" t="s">
        <v>83</v>
      </c>
      <c r="I45" s="9"/>
      <c r="J45" s="9"/>
      <c r="K45" s="9"/>
      <c r="L45" s="9"/>
      <c r="M45" s="9"/>
      <c r="N45" s="100"/>
      <c r="O45" s="9"/>
      <c r="P45" s="83" t="s">
        <v>20</v>
      </c>
      <c r="S45" s="78" t="s">
        <v>84</v>
      </c>
      <c r="V45" s="103" t="s">
        <v>85</v>
      </c>
    </row>
    <row r="46" spans="1:22" ht="3" customHeight="1">
      <c r="A46" s="41"/>
      <c r="B46" s="41"/>
      <c r="C46" s="59"/>
      <c r="D46" s="44"/>
      <c r="E46" s="43"/>
      <c r="F46" s="43"/>
      <c r="G46" s="43"/>
      <c r="H46" s="44"/>
      <c r="I46" s="59"/>
      <c r="J46" s="59"/>
      <c r="K46" s="59"/>
      <c r="L46" s="59"/>
      <c r="M46" s="59"/>
      <c r="N46" s="100"/>
      <c r="O46" s="59"/>
      <c r="P46" s="59"/>
      <c r="S46" s="81"/>
      <c r="V46" s="102"/>
    </row>
    <row r="47" spans="1:22" ht="24" customHeight="1">
      <c r="A47" s="41"/>
      <c r="B47" s="41"/>
      <c r="C47" s="59"/>
      <c r="D47" s="44"/>
      <c r="E47" s="187" t="s">
        <v>86</v>
      </c>
      <c r="F47" s="187"/>
      <c r="G47" s="32"/>
      <c r="H47" s="108" t="s">
        <v>87</v>
      </c>
      <c r="I47" s="59"/>
      <c r="J47" s="59"/>
      <c r="K47" s="59"/>
      <c r="L47" s="59"/>
      <c r="M47" s="59"/>
      <c r="N47" s="100"/>
      <c r="O47" s="59"/>
      <c r="P47" s="83" t="s">
        <v>20</v>
      </c>
      <c r="S47" s="78"/>
      <c r="V47" s="103" t="s">
        <v>88</v>
      </c>
    </row>
    <row r="48" spans="1:22" ht="3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0"/>
      <c r="O48" s="59"/>
      <c r="P48" s="59"/>
      <c r="S48" s="81"/>
      <c r="V48" s="102"/>
    </row>
    <row r="49" spans="1:22" ht="3" hidden="1" customHeight="1">
      <c r="A49" s="41"/>
      <c r="B49" s="41"/>
      <c r="C49" s="9"/>
      <c r="D49" s="44"/>
      <c r="E49" s="43"/>
      <c r="F49" s="43"/>
      <c r="G49" s="43"/>
      <c r="H49" s="44"/>
      <c r="I49" s="9"/>
      <c r="J49" s="9"/>
      <c r="K49" s="9"/>
      <c r="L49" s="9"/>
      <c r="M49" s="9"/>
      <c r="N49" s="100"/>
      <c r="O49" s="9"/>
      <c r="P49" s="9"/>
      <c r="S49" s="81"/>
      <c r="V49" s="102"/>
    </row>
    <row r="50" spans="1:22" ht="15" hidden="1" customHeight="1">
      <c r="A50" s="59"/>
      <c r="B50" s="59"/>
      <c r="C50" s="59"/>
      <c r="D50" s="32"/>
      <c r="E50" s="195" t="s">
        <v>89</v>
      </c>
      <c r="F50" s="195"/>
      <c r="G50" s="50"/>
      <c r="H50" s="119" t="s">
        <v>16</v>
      </c>
      <c r="I50" s="37"/>
      <c r="J50" s="59"/>
      <c r="K50" s="59"/>
      <c r="L50" s="59"/>
      <c r="M50" s="59"/>
      <c r="N50" s="100"/>
      <c r="O50" s="32"/>
      <c r="P50" s="32"/>
      <c r="S50" s="81"/>
      <c r="V50" s="102"/>
    </row>
    <row r="51" spans="1:22" ht="3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0"/>
      <c r="O51" s="59"/>
      <c r="P51" s="59"/>
      <c r="S51" s="81"/>
      <c r="V51" s="102"/>
    </row>
    <row r="52" spans="1:22" ht="18" customHeight="1">
      <c r="A52" s="41"/>
      <c r="B52" s="41"/>
      <c r="C52" s="59"/>
      <c r="D52" s="44"/>
      <c r="E52" s="19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перечня по нерегулируемым ценам</v>
      </c>
      <c r="F52" s="198"/>
      <c r="G52" s="198"/>
      <c r="H52" s="198"/>
      <c r="I52" s="59"/>
      <c r="J52" s="59"/>
      <c r="K52" s="59"/>
      <c r="L52" s="59"/>
      <c r="M52" s="59"/>
      <c r="N52" s="100"/>
      <c r="O52" s="59"/>
      <c r="P52" s="59"/>
      <c r="S52" s="81"/>
      <c r="V52" s="102"/>
    </row>
    <row r="53" spans="1:22" ht="3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0"/>
      <c r="O53" s="59"/>
      <c r="P53" s="59"/>
      <c r="S53" s="81"/>
      <c r="V53" s="102"/>
    </row>
    <row r="54" spans="1:22" ht="36" customHeight="1">
      <c r="A54" s="41"/>
      <c r="B54" s="41"/>
      <c r="C54" s="59"/>
      <c r="D54" s="44"/>
      <c r="E54" s="198" t="str">
        <f>IF(LEN(P4)=0,"(режим работы с отчётом не выбран)",VLOOKUP(P4,REPORT_MODE_LIST,2,FALSE))</f>
        <v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v>
      </c>
      <c r="F54" s="198"/>
      <c r="G54" s="198"/>
      <c r="H54" s="198"/>
      <c r="I54" s="59"/>
      <c r="J54" s="59"/>
      <c r="K54" s="59"/>
      <c r="L54" s="59"/>
      <c r="M54" s="59"/>
      <c r="N54" s="100"/>
      <c r="O54" s="59"/>
      <c r="P54" s="59"/>
      <c r="S54" s="81"/>
      <c r="V54" s="102"/>
    </row>
    <row r="55" spans="1:22" ht="11.25" hidden="1" customHeight="1">
      <c r="A55" s="41"/>
      <c r="B55" s="41"/>
      <c r="C55" s="59"/>
      <c r="D55" s="44"/>
      <c r="E55" s="43"/>
      <c r="F55" s="43"/>
      <c r="G55" s="43"/>
      <c r="H55" s="44"/>
      <c r="I55" s="59"/>
      <c r="J55" s="59"/>
      <c r="K55" s="59"/>
      <c r="L55" s="59"/>
      <c r="M55" s="59"/>
      <c r="N55" s="100"/>
      <c r="O55" s="59"/>
      <c r="P55" s="59"/>
      <c r="S55" s="81"/>
      <c r="V55" s="102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0"/>
      <c r="O56" s="9"/>
      <c r="P56" s="9"/>
      <c r="S56" s="81"/>
      <c r="V56" s="102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0"/>
      <c r="O57" s="9"/>
      <c r="P57" s="9"/>
      <c r="S57" s="81"/>
      <c r="V57" s="102"/>
    </row>
    <row r="58" spans="1:22" ht="5.25" customHeight="1">
      <c r="A58" s="41"/>
      <c r="B58" s="41"/>
      <c r="C58" s="9"/>
      <c r="D58" s="44"/>
      <c r="E58" s="84"/>
      <c r="F58" s="84"/>
      <c r="G58" s="84"/>
      <c r="H58" s="84"/>
      <c r="I58" s="9"/>
      <c r="J58" s="9"/>
      <c r="K58" s="9"/>
      <c r="L58" s="9"/>
      <c r="M58" s="9"/>
      <c r="N58" s="100"/>
      <c r="O58" s="9"/>
      <c r="P58" s="9"/>
      <c r="S58" s="81"/>
      <c r="V58" s="102"/>
    </row>
    <row r="59" spans="1:22" ht="6" customHeight="1">
      <c r="A59" s="9"/>
      <c r="B59" s="9"/>
      <c r="C59" s="9"/>
      <c r="D59" s="9"/>
      <c r="E59" s="85"/>
      <c r="F59" s="85"/>
      <c r="G59" s="85"/>
      <c r="H59" s="85"/>
      <c r="I59" s="9"/>
      <c r="J59" s="9"/>
      <c r="K59" s="9"/>
      <c r="L59" s="9"/>
      <c r="M59" s="9"/>
      <c r="N59" s="100"/>
      <c r="O59" s="9"/>
      <c r="P59" s="9"/>
      <c r="S59" s="81"/>
      <c r="V59" s="102"/>
    </row>
    <row r="60" spans="1:22" ht="15" customHeight="1">
      <c r="A60" s="9"/>
      <c r="B60" s="9"/>
      <c r="C60" s="9"/>
      <c r="D60" s="9"/>
      <c r="E60" s="197" t="s">
        <v>90</v>
      </c>
      <c r="F60" s="197"/>
      <c r="G60" s="54"/>
      <c r="H60" s="54"/>
      <c r="I60" s="9"/>
      <c r="J60" s="9"/>
      <c r="K60" s="9"/>
      <c r="L60" s="9"/>
      <c r="M60" s="9"/>
      <c r="N60" s="100"/>
      <c r="O60" s="9"/>
      <c r="P60" s="9"/>
      <c r="S60" s="81"/>
      <c r="V60" s="102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0"/>
      <c r="O61" s="9"/>
      <c r="P61" s="32"/>
      <c r="S61" s="81"/>
      <c r="V61" s="102"/>
    </row>
    <row r="62" spans="1:22" ht="24" customHeight="1">
      <c r="A62" s="59"/>
      <c r="B62" s="59"/>
      <c r="C62" s="59"/>
      <c r="D62" s="32"/>
      <c r="E62" s="187" t="s">
        <v>91</v>
      </c>
      <c r="F62" s="101" t="s">
        <v>92</v>
      </c>
      <c r="G62" s="32"/>
      <c r="H62" s="79" t="s">
        <v>93</v>
      </c>
      <c r="I62" s="37"/>
      <c r="J62" s="59"/>
      <c r="K62" s="59"/>
      <c r="L62" s="59"/>
      <c r="M62" s="59"/>
      <c r="N62" s="100"/>
      <c r="O62" s="32"/>
      <c r="P62" s="83" t="s">
        <v>20</v>
      </c>
      <c r="S62" s="81"/>
      <c r="V62" s="103" t="s">
        <v>94</v>
      </c>
    </row>
    <row r="63" spans="1:22" ht="24" customHeight="1">
      <c r="A63" s="59"/>
      <c r="B63" s="59"/>
      <c r="C63" s="59"/>
      <c r="D63" s="32"/>
      <c r="E63" s="187"/>
      <c r="F63" s="101" t="s">
        <v>95</v>
      </c>
      <c r="G63" s="32"/>
      <c r="H63" s="79" t="s">
        <v>96</v>
      </c>
      <c r="I63" s="37"/>
      <c r="J63" s="59"/>
      <c r="K63" s="59"/>
      <c r="L63" s="59"/>
      <c r="M63" s="59"/>
      <c r="N63" s="100"/>
      <c r="O63" s="32"/>
      <c r="P63" s="83" t="s">
        <v>20</v>
      </c>
      <c r="S63" s="81"/>
      <c r="V63" s="103" t="s">
        <v>97</v>
      </c>
    </row>
    <row r="64" spans="1:22" ht="15" customHeight="1">
      <c r="A64" s="59"/>
      <c r="B64" s="59"/>
      <c r="C64" s="59"/>
      <c r="D64" s="32"/>
      <c r="E64" s="187" t="s">
        <v>98</v>
      </c>
      <c r="F64" s="101" t="s">
        <v>99</v>
      </c>
      <c r="G64" s="32"/>
      <c r="H64" s="79" t="s">
        <v>100</v>
      </c>
      <c r="I64" s="37"/>
      <c r="J64" s="59"/>
      <c r="K64" s="59"/>
      <c r="L64" s="59"/>
      <c r="M64" s="59"/>
      <c r="N64" s="100"/>
      <c r="O64" s="32"/>
      <c r="P64" s="83" t="s">
        <v>20</v>
      </c>
      <c r="S64" s="81"/>
      <c r="V64" s="103" t="s">
        <v>101</v>
      </c>
    </row>
    <row r="65" spans="1:22" ht="15" customHeight="1">
      <c r="A65" s="59"/>
      <c r="B65" s="59"/>
      <c r="C65" s="59"/>
      <c r="D65" s="32"/>
      <c r="E65" s="187"/>
      <c r="F65" s="101" t="s">
        <v>102</v>
      </c>
      <c r="G65" s="32"/>
      <c r="H65" s="79" t="s">
        <v>103</v>
      </c>
      <c r="I65" s="37"/>
      <c r="J65" s="59"/>
      <c r="K65" s="59"/>
      <c r="L65" s="59"/>
      <c r="M65" s="59"/>
      <c r="N65" s="100"/>
      <c r="O65" s="32"/>
      <c r="P65" s="83" t="s">
        <v>20</v>
      </c>
      <c r="S65" s="81"/>
      <c r="V65" s="103" t="s">
        <v>104</v>
      </c>
    </row>
    <row r="66" spans="1:22" ht="15" customHeight="1">
      <c r="A66" s="59"/>
      <c r="B66" s="59"/>
      <c r="C66" s="59"/>
      <c r="D66" s="32"/>
      <c r="E66" s="187" t="s">
        <v>105</v>
      </c>
      <c r="F66" s="101" t="s">
        <v>99</v>
      </c>
      <c r="G66" s="32"/>
      <c r="H66" s="79" t="s">
        <v>106</v>
      </c>
      <c r="I66" s="37"/>
      <c r="J66" s="59"/>
      <c r="K66" s="59"/>
      <c r="L66" s="59"/>
      <c r="M66" s="59"/>
      <c r="N66" s="100"/>
      <c r="O66" s="32"/>
      <c r="P66" s="83" t="s">
        <v>20</v>
      </c>
      <c r="S66" s="81"/>
      <c r="V66" s="103" t="s">
        <v>107</v>
      </c>
    </row>
    <row r="67" spans="1:22" ht="15" customHeight="1">
      <c r="A67" s="59"/>
      <c r="B67" s="59"/>
      <c r="C67" s="59"/>
      <c r="D67" s="32"/>
      <c r="E67" s="187"/>
      <c r="F67" s="101" t="s">
        <v>102</v>
      </c>
      <c r="G67" s="32"/>
      <c r="H67" s="79" t="s">
        <v>103</v>
      </c>
      <c r="I67" s="37"/>
      <c r="J67" s="59"/>
      <c r="K67" s="59"/>
      <c r="L67" s="59"/>
      <c r="M67" s="59"/>
      <c r="N67" s="100"/>
      <c r="O67" s="32"/>
      <c r="P67" s="83" t="s">
        <v>20</v>
      </c>
      <c r="S67" s="81"/>
      <c r="V67" s="103" t="s">
        <v>108</v>
      </c>
    </row>
    <row r="68" spans="1:22" ht="15" customHeight="1">
      <c r="A68" s="9"/>
      <c r="B68" s="9"/>
      <c r="C68" s="9"/>
      <c r="D68" s="32"/>
      <c r="E68" s="187" t="s">
        <v>109</v>
      </c>
      <c r="F68" s="101" t="s">
        <v>99</v>
      </c>
      <c r="G68" s="32"/>
      <c r="H68" s="79" t="s">
        <v>110</v>
      </c>
      <c r="I68" s="37"/>
      <c r="J68" s="9"/>
      <c r="K68" s="9"/>
      <c r="L68" s="9"/>
      <c r="M68" s="9"/>
      <c r="N68" s="100"/>
      <c r="O68" s="32"/>
      <c r="P68" s="83" t="s">
        <v>20</v>
      </c>
      <c r="S68" s="81"/>
      <c r="V68" s="103" t="s">
        <v>111</v>
      </c>
    </row>
    <row r="69" spans="1:22" ht="15" customHeight="1">
      <c r="A69" s="9"/>
      <c r="B69" s="9"/>
      <c r="C69" s="9"/>
      <c r="D69" s="32"/>
      <c r="E69" s="187"/>
      <c r="F69" s="101" t="s">
        <v>112</v>
      </c>
      <c r="G69" s="32"/>
      <c r="H69" s="79" t="s">
        <v>113</v>
      </c>
      <c r="I69" s="37"/>
      <c r="J69" s="9"/>
      <c r="K69" s="9"/>
      <c r="L69" s="9"/>
      <c r="M69" s="9"/>
      <c r="N69" s="100"/>
      <c r="O69" s="32"/>
      <c r="P69" s="83" t="s">
        <v>20</v>
      </c>
      <c r="S69" s="81"/>
      <c r="V69" s="103" t="s">
        <v>114</v>
      </c>
    </row>
    <row r="70" spans="1:22" ht="15" customHeight="1">
      <c r="A70" s="9"/>
      <c r="B70" s="9"/>
      <c r="C70" s="9"/>
      <c r="D70" s="32"/>
      <c r="E70" s="187"/>
      <c r="F70" s="101" t="s">
        <v>102</v>
      </c>
      <c r="G70" s="32"/>
      <c r="H70" s="79" t="s">
        <v>115</v>
      </c>
      <c r="I70" s="37"/>
      <c r="J70" s="9"/>
      <c r="K70" s="9"/>
      <c r="L70" s="9"/>
      <c r="M70" s="9"/>
      <c r="N70" s="100"/>
      <c r="O70" s="32"/>
      <c r="P70" s="83" t="s">
        <v>20</v>
      </c>
      <c r="S70" s="81"/>
      <c r="V70" s="103" t="s">
        <v>116</v>
      </c>
    </row>
    <row r="71" spans="1:22" ht="15" customHeight="1">
      <c r="A71" s="9"/>
      <c r="B71" s="9"/>
      <c r="C71" s="9"/>
      <c r="D71" s="32"/>
      <c r="E71" s="187"/>
      <c r="F71" s="101" t="s">
        <v>117</v>
      </c>
      <c r="G71" s="32"/>
      <c r="H71" s="164" t="s">
        <v>118</v>
      </c>
      <c r="I71" s="37"/>
      <c r="J71" s="9"/>
      <c r="K71" s="9"/>
      <c r="L71" s="9"/>
      <c r="M71" s="9"/>
      <c r="N71" s="100"/>
      <c r="O71" s="32"/>
      <c r="P71" s="83" t="s">
        <v>20</v>
      </c>
      <c r="S71" s="81"/>
      <c r="V71" s="103" t="s">
        <v>119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9"/>
      <c r="B75" s="9"/>
      <c r="C75" s="9"/>
      <c r="D75" s="9"/>
      <c r="E75" s="196" t="s">
        <v>120</v>
      </c>
      <c r="F75" s="196"/>
      <c r="G75" s="196"/>
      <c r="H75" s="196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1"/>
      <c r="B78" s="41"/>
      <c r="C78" s="59"/>
      <c r="D78" s="44"/>
      <c r="E78" s="187" t="s">
        <v>121</v>
      </c>
      <c r="F78" s="187"/>
      <c r="G78" s="32"/>
      <c r="H78" s="82"/>
      <c r="I78" s="59"/>
      <c r="J78" s="59"/>
      <c r="K78" s="59"/>
      <c r="L78" s="59"/>
      <c r="M78" s="59"/>
      <c r="N78" s="59"/>
      <c r="O78" s="59"/>
      <c r="P78" s="59"/>
      <c r="S78" s="78" t="s">
        <v>122</v>
      </c>
    </row>
    <row r="79" spans="1:22" ht="3" customHeight="1"/>
    <row r="80" spans="1:22" ht="24" customHeight="1">
      <c r="A80" s="41"/>
      <c r="B80" s="41"/>
      <c r="C80" s="59"/>
      <c r="D80" s="44"/>
      <c r="E80" s="187" t="s">
        <v>123</v>
      </c>
      <c r="F80" s="187"/>
      <c r="G80" s="32"/>
      <c r="H80" s="165" t="str">
        <f>HYPERLINK("https://eias.ru/files/46te.stx.eias.justification.rtf","Загрузить")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0.5" hidden="1" customHeight="1">
      <c r="E86" s="199" t="s">
        <v>30</v>
      </c>
      <c r="F86" s="86" t="s">
        <v>124</v>
      </c>
      <c r="G86" s="87"/>
      <c r="H86" s="166"/>
    </row>
    <row r="87" spans="5:8" ht="10.5" hidden="1" customHeight="1">
      <c r="E87" s="199"/>
      <c r="F87" s="86" t="s">
        <v>125</v>
      </c>
      <c r="G87" s="87"/>
      <c r="H87" s="166"/>
    </row>
    <row r="88" spans="5:8" ht="10.5" hidden="1" customHeight="1">
      <c r="E88" s="199" t="s">
        <v>126</v>
      </c>
      <c r="F88" s="86" t="s">
        <v>124</v>
      </c>
      <c r="G88" s="87"/>
      <c r="H88" s="166"/>
    </row>
    <row r="89" spans="5:8" ht="10.5" hidden="1" customHeight="1">
      <c r="E89" s="199"/>
      <c r="F89" s="86" t="s">
        <v>125</v>
      </c>
      <c r="G89" s="87"/>
      <c r="H89" s="166"/>
    </row>
    <row r="90" spans="5:8" ht="10.5" hidden="1" customHeight="1">
      <c r="E90" s="199" t="s">
        <v>127</v>
      </c>
      <c r="F90" s="86" t="s">
        <v>124</v>
      </c>
      <c r="G90" s="87"/>
      <c r="H90" s="166"/>
    </row>
    <row r="91" spans="5:8" ht="10.5" hidden="1" customHeight="1">
      <c r="E91" s="199"/>
      <c r="F91" s="86" t="s">
        <v>125</v>
      </c>
      <c r="G91" s="87"/>
      <c r="H91" s="166"/>
    </row>
    <row r="92" spans="5:8" ht="10.5" hidden="1" customHeight="1">
      <c r="E92" s="199" t="s">
        <v>128</v>
      </c>
      <c r="F92" s="86" t="s">
        <v>124</v>
      </c>
      <c r="G92" s="87"/>
      <c r="H92" s="166"/>
    </row>
    <row r="93" spans="5:8" ht="10.5" hidden="1" customHeight="1">
      <c r="E93" s="199"/>
      <c r="F93" s="86" t="s">
        <v>125</v>
      </c>
      <c r="G93" s="87"/>
      <c r="H93" s="166"/>
    </row>
    <row r="94" spans="5:8" ht="10.5" hidden="1" customHeight="1">
      <c r="E94" s="199" t="s">
        <v>129</v>
      </c>
      <c r="F94" s="86" t="s">
        <v>124</v>
      </c>
      <c r="G94" s="87"/>
      <c r="H94" s="166"/>
    </row>
    <row r="95" spans="5:8" ht="10.5" hidden="1" customHeight="1">
      <c r="E95" s="199"/>
      <c r="F95" s="86" t="s">
        <v>125</v>
      </c>
      <c r="G95" s="87"/>
      <c r="H95" s="166"/>
    </row>
    <row r="96" spans="5:8" ht="10.5" hidden="1" customHeight="1">
      <c r="E96" s="199" t="s">
        <v>130</v>
      </c>
      <c r="F96" s="86" t="s">
        <v>124</v>
      </c>
      <c r="G96" s="87"/>
      <c r="H96" s="166"/>
    </row>
    <row r="97" spans="5:8" ht="10.5" hidden="1" customHeight="1">
      <c r="E97" s="199"/>
      <c r="F97" s="86" t="s">
        <v>125</v>
      </c>
      <c r="G97" s="87"/>
      <c r="H97" s="166"/>
    </row>
    <row r="98" spans="5:8" ht="10.5" hidden="1" customHeight="1">
      <c r="E98" s="199" t="s">
        <v>131</v>
      </c>
      <c r="F98" s="86" t="s">
        <v>124</v>
      </c>
      <c r="G98" s="87"/>
      <c r="H98" s="166"/>
    </row>
    <row r="99" spans="5:8" ht="10.5" hidden="1" customHeight="1">
      <c r="E99" s="199"/>
      <c r="F99" s="86" t="s">
        <v>125</v>
      </c>
      <c r="G99" s="87"/>
      <c r="H99" s="166"/>
    </row>
    <row r="100" spans="5:8" ht="10.5" hidden="1" customHeight="1">
      <c r="E100" s="199" t="s">
        <v>132</v>
      </c>
      <c r="F100" s="86" t="s">
        <v>124</v>
      </c>
      <c r="G100" s="87"/>
      <c r="H100" s="166"/>
    </row>
    <row r="101" spans="5:8" ht="10.5" hidden="1" customHeight="1">
      <c r="E101" s="199"/>
      <c r="F101" s="86" t="s">
        <v>125</v>
      </c>
      <c r="G101" s="87"/>
      <c r="H101" s="166"/>
    </row>
    <row r="102" spans="5:8" ht="10.5" hidden="1" customHeight="1">
      <c r="E102" s="199" t="s">
        <v>133</v>
      </c>
      <c r="F102" s="86" t="s">
        <v>124</v>
      </c>
      <c r="G102" s="87"/>
      <c r="H102" s="166"/>
    </row>
    <row r="103" spans="5:8" ht="10.5" hidden="1" customHeight="1">
      <c r="E103" s="199"/>
      <c r="F103" s="86" t="s">
        <v>125</v>
      </c>
      <c r="G103" s="87"/>
      <c r="H103" s="166"/>
    </row>
    <row r="104" spans="5:8" ht="10.5" hidden="1" customHeight="1">
      <c r="E104" s="199" t="s">
        <v>134</v>
      </c>
      <c r="F104" s="86" t="s">
        <v>124</v>
      </c>
      <c r="G104" s="87"/>
      <c r="H104" s="166"/>
    </row>
    <row r="105" spans="5:8" ht="10.5" hidden="1" customHeight="1">
      <c r="E105" s="199"/>
      <c r="F105" s="86" t="s">
        <v>125</v>
      </c>
      <c r="G105" s="87"/>
      <c r="H105" s="166"/>
    </row>
    <row r="106" spans="5:8" ht="10.5" hidden="1" customHeight="1">
      <c r="E106" s="199" t="s">
        <v>135</v>
      </c>
      <c r="F106" s="86" t="s">
        <v>124</v>
      </c>
      <c r="G106" s="87"/>
      <c r="H106" s="166"/>
    </row>
    <row r="107" spans="5:8" ht="10.5" hidden="1" customHeight="1">
      <c r="E107" s="199"/>
      <c r="F107" s="86" t="s">
        <v>125</v>
      </c>
      <c r="G107" s="87"/>
      <c r="H107" s="166"/>
    </row>
    <row r="108" spans="5:8" ht="10.5" hidden="1" customHeight="1">
      <c r="E108" s="199" t="s">
        <v>136</v>
      </c>
      <c r="F108" s="86" t="s">
        <v>124</v>
      </c>
      <c r="G108" s="87"/>
      <c r="H108" s="166"/>
    </row>
    <row r="109" spans="5:8" ht="10.5" hidden="1" customHeight="1">
      <c r="E109" s="199"/>
      <c r="F109" s="86" t="s">
        <v>125</v>
      </c>
      <c r="G109" s="87"/>
      <c r="H109" s="166"/>
    </row>
    <row r="110" spans="5:8" ht="5.25" customHeight="1">
      <c r="E110" s="84"/>
      <c r="F110" s="84"/>
      <c r="G110" s="84"/>
      <c r="H110" s="84"/>
    </row>
    <row r="111" spans="5:8" ht="5.25" customHeight="1">
      <c r="E111" s="85"/>
      <c r="F111" s="85"/>
      <c r="G111" s="85"/>
      <c r="H111" s="85"/>
    </row>
  </sheetData>
  <sheetProtection formatColumns="0" formatRows="0" insertRows="0" deleteColumns="0" deleteRows="0" sort="0" autoFilter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8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14" xr:uid="{00000000-0002-0000-0100-000002000000}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3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4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5" xr:uid="{00000000-0002-0000-0100-000006000000}">
      <formula1>YES_NO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7000000}">
      <formula1>MR_LIST</formula1>
    </dataValidation>
  </dataValidations>
  <hyperlinks>
    <hyperlink ref="E8" r:id="rId1" display="https://sp.eias.ru/knowledgebase.php?article=126" xr:uid="{F72EDDC7-DAC6-78E2-0A8D-F03C184A823A}"/>
    <hyperlink ref="H71" r:id="rId2" xr:uid="{998D6DFA-52E6-0664-BB97-DCFA43D165FE}"/>
    <hyperlink ref="H80" r:id="rId3" display="https://eias.ru/files/46te.stx.eias.justification.rtf" xr:uid="{96EBBBE1-6472-F8FF-32AC-42F9101DA29B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0B6E7-AB59-74BF-6DD9-78D1337D4E94}">
  <sheetPr>
    <tabColor rgb="FFD3DBDB"/>
    <pageSetUpPr fitToPage="1"/>
  </sheetPr>
  <dimension ref="A1:R130"/>
  <sheetViews>
    <sheetView showGridLines="0" tabSelected="1" topLeftCell="C7" workbookViewId="0">
      <selection activeCell="N73" sqref="N73"/>
    </sheetView>
  </sheetViews>
  <sheetFormatPr defaultRowHeight="10.5" customHeight="1"/>
  <cols>
    <col min="1" max="2" width="4.7109375" style="170" hidden="1" customWidth="1"/>
    <col min="3" max="3" width="2.7109375" style="170" customWidth="1"/>
    <col min="4" max="4" width="3.7109375" style="170" customWidth="1"/>
    <col min="5" max="5" width="5.7109375" style="170" customWidth="1"/>
    <col min="6" max="6" width="55.7109375" style="170" customWidth="1"/>
    <col min="7" max="7" width="6.7109375" style="170" customWidth="1"/>
    <col min="8" max="8" width="1.7109375" style="170" hidden="1" customWidth="1"/>
    <col min="9" max="16" width="13.7109375" style="170" customWidth="1"/>
    <col min="17" max="17" width="1.7109375" style="170" hidden="1" customWidth="1"/>
    <col min="18" max="18" width="25.7109375" style="170" customWidth="1"/>
  </cols>
  <sheetData>
    <row r="1" spans="1:18" ht="10.5" hidden="1" customHeight="1"/>
    <row r="2" spans="1:18" ht="10.5" hidden="1" customHeight="1"/>
    <row r="3" spans="1:18" ht="10.5" hidden="1" customHeight="1">
      <c r="I3" s="107" t="s">
        <v>137</v>
      </c>
      <c r="J3" s="106" t="s">
        <v>138</v>
      </c>
      <c r="K3" s="106" t="s">
        <v>139</v>
      </c>
      <c r="L3" s="106" t="s">
        <v>140</v>
      </c>
      <c r="M3" s="107" t="s">
        <v>141</v>
      </c>
      <c r="N3" s="106" t="s">
        <v>142</v>
      </c>
      <c r="O3" s="106" t="s">
        <v>143</v>
      </c>
      <c r="P3" s="106" t="s">
        <v>144</v>
      </c>
      <c r="R3" s="106" t="s">
        <v>145</v>
      </c>
    </row>
    <row r="4" spans="1:18" ht="10.5" hidden="1" customHeight="1">
      <c r="A4" s="69"/>
      <c r="G4" s="68"/>
      <c r="I4" s="68"/>
      <c r="J4" s="68"/>
      <c r="K4" s="68"/>
      <c r="L4" s="68"/>
      <c r="M4" s="68"/>
      <c r="N4" s="68"/>
      <c r="O4" s="68"/>
      <c r="P4" s="68"/>
      <c r="R4" s="68"/>
    </row>
    <row r="5" spans="1:18" ht="10.5" hidden="1" customHeight="1">
      <c r="A5" s="67"/>
    </row>
    <row r="6" spans="1:18" ht="10.5" hidden="1" customHeight="1">
      <c r="A6" s="67"/>
    </row>
    <row r="7" spans="1:18" ht="6" customHeight="1">
      <c r="A7" s="67"/>
      <c r="D7" s="62"/>
      <c r="E7" s="62"/>
      <c r="F7" s="62"/>
      <c r="G7" s="62"/>
      <c r="I7" s="62"/>
      <c r="J7" s="62"/>
      <c r="K7" s="62"/>
      <c r="L7" s="62"/>
      <c r="M7" s="62"/>
      <c r="N7" s="62"/>
      <c r="O7" s="62"/>
    </row>
    <row r="8" spans="1:18" ht="12" customHeight="1">
      <c r="A8" s="67"/>
      <c r="D8" s="70" t="s">
        <v>146</v>
      </c>
      <c r="E8" s="70"/>
      <c r="F8" s="70"/>
      <c r="G8" s="66"/>
      <c r="I8" s="66"/>
      <c r="J8" s="66"/>
      <c r="K8" s="66"/>
      <c r="L8" s="66"/>
      <c r="M8" s="66"/>
      <c r="N8" s="66"/>
      <c r="O8" s="66"/>
    </row>
    <row r="9" spans="1:18" ht="12" customHeight="1">
      <c r="D9" s="110" t="str">
        <f>IF(ORG="","Не определено",ORG)</f>
        <v>АО "Управляющая компания "Промышленно-логистический парк"</v>
      </c>
      <c r="E9" s="110"/>
      <c r="F9" s="110"/>
    </row>
    <row r="10" spans="1:18" ht="15" customHeight="1">
      <c r="D10" s="109"/>
      <c r="E10" s="109"/>
      <c r="F10" s="109"/>
      <c r="G10" s="64"/>
      <c r="I10" s="64"/>
      <c r="J10" s="64"/>
      <c r="K10" s="64"/>
      <c r="L10" s="64"/>
      <c r="M10" s="64"/>
      <c r="N10" s="64"/>
      <c r="O10" s="64"/>
      <c r="P10" s="65" t="s">
        <v>147</v>
      </c>
      <c r="R10" s="65"/>
    </row>
    <row r="11" spans="1:18" ht="18" customHeight="1">
      <c r="C11" s="62"/>
      <c r="D11" s="210" t="s">
        <v>148</v>
      </c>
      <c r="E11" s="203" t="s">
        <v>149</v>
      </c>
      <c r="F11" s="203" t="s">
        <v>150</v>
      </c>
      <c r="G11" s="203" t="s">
        <v>151</v>
      </c>
      <c r="I11" s="203" t="s">
        <v>152</v>
      </c>
      <c r="J11" s="203"/>
      <c r="K11" s="203"/>
      <c r="L11" s="203"/>
      <c r="M11" s="203" t="s">
        <v>153</v>
      </c>
      <c r="N11" s="203"/>
      <c r="O11" s="203"/>
      <c r="P11" s="203"/>
      <c r="R11" s="203" t="s">
        <v>154</v>
      </c>
    </row>
    <row r="12" spans="1:18" ht="18" customHeight="1">
      <c r="C12" s="62"/>
      <c r="D12" s="211"/>
      <c r="E12" s="203"/>
      <c r="F12" s="203"/>
      <c r="G12" s="203"/>
      <c r="I12" s="203" t="s">
        <v>155</v>
      </c>
      <c r="J12" s="203" t="s">
        <v>156</v>
      </c>
      <c r="K12" s="203"/>
      <c r="L12" s="203"/>
      <c r="M12" s="203" t="s">
        <v>155</v>
      </c>
      <c r="N12" s="203" t="s">
        <v>156</v>
      </c>
      <c r="O12" s="203"/>
      <c r="P12" s="203"/>
      <c r="R12" s="203"/>
    </row>
    <row r="13" spans="1:18" ht="36" customHeight="1">
      <c r="C13" s="62"/>
      <c r="D13" s="212"/>
      <c r="E13" s="203"/>
      <c r="F13" s="203"/>
      <c r="G13" s="203"/>
      <c r="I13" s="203"/>
      <c r="J13" s="118" t="s">
        <v>157</v>
      </c>
      <c r="K13" s="118" t="s">
        <v>158</v>
      </c>
      <c r="L13" s="118" t="s">
        <v>159</v>
      </c>
      <c r="M13" s="203"/>
      <c r="N13" s="118" t="s">
        <v>157</v>
      </c>
      <c r="O13" s="118" t="s">
        <v>158</v>
      </c>
      <c r="P13" s="118" t="s">
        <v>159</v>
      </c>
      <c r="R13" s="203"/>
    </row>
    <row r="14" spans="1:18" ht="6" customHeight="1">
      <c r="D14" s="63"/>
      <c r="E14" s="63"/>
      <c r="F14" s="63"/>
      <c r="G14" s="63"/>
      <c r="I14" s="63"/>
      <c r="J14" s="63"/>
      <c r="K14" s="63"/>
      <c r="L14" s="63"/>
      <c r="M14" s="63"/>
      <c r="N14" s="63"/>
      <c r="O14" s="63"/>
      <c r="P14" s="63"/>
      <c r="R14" s="63"/>
    </row>
    <row r="15" spans="1:18" ht="15" customHeight="1">
      <c r="C15" s="62"/>
      <c r="D15" s="204" t="s">
        <v>160</v>
      </c>
      <c r="E15" s="134" t="s">
        <v>161</v>
      </c>
      <c r="F15" s="146" t="s">
        <v>162</v>
      </c>
      <c r="G15" s="127"/>
      <c r="I15" s="125"/>
      <c r="J15" s="114"/>
      <c r="K15" s="114"/>
      <c r="L15" s="114"/>
      <c r="M15" s="114"/>
      <c r="N15" s="114"/>
      <c r="O15" s="114"/>
      <c r="P15" s="127"/>
      <c r="R15" s="126"/>
    </row>
    <row r="16" spans="1:18" ht="15" customHeight="1">
      <c r="C16" s="62"/>
      <c r="D16" s="205"/>
      <c r="E16" s="122" t="s">
        <v>163</v>
      </c>
      <c r="F16" s="112" t="s">
        <v>164</v>
      </c>
      <c r="G16" s="118">
        <v>110</v>
      </c>
      <c r="I16" s="61">
        <f>SUM(J16:L16)</f>
        <v>0</v>
      </c>
      <c r="J16" s="71"/>
      <c r="K16" s="71"/>
      <c r="L16" s="71"/>
      <c r="M16" s="128">
        <f>SUM(N16:P16)</f>
        <v>0</v>
      </c>
      <c r="N16" s="129"/>
      <c r="O16" s="129"/>
      <c r="P16" s="129"/>
      <c r="R16" s="120"/>
    </row>
    <row r="17" spans="3:18" ht="15" customHeight="1">
      <c r="C17" s="62"/>
      <c r="D17" s="205"/>
      <c r="E17" s="122" t="s">
        <v>165</v>
      </c>
      <c r="F17" s="112" t="s">
        <v>166</v>
      </c>
      <c r="G17" s="118" t="s">
        <v>167</v>
      </c>
      <c r="I17" s="61">
        <f>SUM(J17:L17)</f>
        <v>0</v>
      </c>
      <c r="J17" s="61">
        <f>SUM(J20:J21)</f>
        <v>0</v>
      </c>
      <c r="K17" s="61">
        <f>SUM(K20:K21)</f>
        <v>0</v>
      </c>
      <c r="L17" s="61">
        <f>SUM(L20:L21)</f>
        <v>0</v>
      </c>
      <c r="M17" s="128">
        <f>SUM(N17:P17)</f>
        <v>0</v>
      </c>
      <c r="N17" s="128">
        <f>SUM(N20:N21)</f>
        <v>0</v>
      </c>
      <c r="O17" s="128">
        <f>SUM(O20:O21)</f>
        <v>0</v>
      </c>
      <c r="P17" s="128">
        <f>SUM(P20:P21)</f>
        <v>0</v>
      </c>
      <c r="R17" s="120"/>
    </row>
    <row r="18" spans="3:18" ht="6" hidden="1" customHeight="1">
      <c r="C18" s="62"/>
      <c r="D18" s="205"/>
      <c r="E18" s="122"/>
      <c r="F18" s="124"/>
      <c r="G18" s="147"/>
      <c r="I18" s="135"/>
      <c r="J18" s="135"/>
      <c r="K18" s="135"/>
      <c r="L18" s="135"/>
      <c r="M18" s="136"/>
      <c r="N18" s="136"/>
      <c r="O18" s="136"/>
      <c r="P18" s="136"/>
      <c r="R18" s="142"/>
    </row>
    <row r="19" spans="3:18" ht="6" hidden="1" customHeight="1">
      <c r="C19" s="62"/>
      <c r="D19" s="205"/>
      <c r="E19" s="122"/>
      <c r="F19" s="124"/>
      <c r="G19" s="147"/>
      <c r="I19" s="135"/>
      <c r="J19" s="135"/>
      <c r="K19" s="135"/>
      <c r="L19" s="135"/>
      <c r="M19" s="136"/>
      <c r="N19" s="136"/>
      <c r="O19" s="136"/>
      <c r="P19" s="136"/>
      <c r="R19" s="142"/>
    </row>
    <row r="20" spans="3:18" ht="15" customHeight="1">
      <c r="C20" s="62"/>
      <c r="D20" s="205"/>
      <c r="E20" s="122" t="s">
        <v>168</v>
      </c>
      <c r="F20" s="113" t="s">
        <v>169</v>
      </c>
      <c r="G20" s="118" t="s">
        <v>170</v>
      </c>
      <c r="I20" s="61">
        <f>SUM(J20:L20)</f>
        <v>0</v>
      </c>
      <c r="J20" s="71"/>
      <c r="K20" s="71"/>
      <c r="L20" s="71"/>
      <c r="M20" s="128">
        <f>SUM(N20:P20)</f>
        <v>0</v>
      </c>
      <c r="N20" s="129"/>
      <c r="O20" s="129"/>
      <c r="P20" s="129"/>
      <c r="R20" s="120"/>
    </row>
    <row r="21" spans="3:18" ht="15" customHeight="1">
      <c r="C21" s="62"/>
      <c r="D21" s="205"/>
      <c r="E21" s="122" t="s">
        <v>171</v>
      </c>
      <c r="F21" s="113" t="s">
        <v>172</v>
      </c>
      <c r="G21" s="118" t="s">
        <v>173</v>
      </c>
      <c r="I21" s="61">
        <f>SUM(J21:L21)</f>
        <v>0</v>
      </c>
      <c r="J21" s="71"/>
      <c r="K21" s="71"/>
      <c r="L21" s="71"/>
      <c r="M21" s="128">
        <f>SUM(N21:P21)</f>
        <v>0</v>
      </c>
      <c r="N21" s="129"/>
      <c r="O21" s="129"/>
      <c r="P21" s="129"/>
      <c r="R21" s="120"/>
    </row>
    <row r="22" spans="3:18" ht="15" customHeight="1">
      <c r="C22" s="62"/>
      <c r="D22" s="205"/>
      <c r="E22" s="122" t="s">
        <v>174</v>
      </c>
      <c r="F22" s="112" t="s">
        <v>175</v>
      </c>
      <c r="G22" s="118" t="s">
        <v>176</v>
      </c>
      <c r="I22" s="61">
        <f>SUM(J22:L22)</f>
        <v>0</v>
      </c>
      <c r="J22" s="71"/>
      <c r="K22" s="71"/>
      <c r="L22" s="71"/>
      <c r="M22" s="128">
        <f>SUM(N22:P22)</f>
        <v>0</v>
      </c>
      <c r="N22" s="129"/>
      <c r="O22" s="129"/>
      <c r="P22" s="129"/>
      <c r="R22" s="120"/>
    </row>
    <row r="23" spans="3:18" ht="6" hidden="1" customHeight="1">
      <c r="C23" s="62"/>
      <c r="D23" s="205"/>
      <c r="E23" s="122"/>
      <c r="F23" s="124"/>
      <c r="G23" s="147"/>
      <c r="I23" s="135"/>
      <c r="J23" s="135"/>
      <c r="K23" s="135"/>
      <c r="L23" s="135"/>
      <c r="M23" s="136"/>
      <c r="N23" s="136"/>
      <c r="O23" s="136"/>
      <c r="P23" s="136"/>
      <c r="R23" s="142"/>
    </row>
    <row r="24" spans="3:18" ht="6" hidden="1" customHeight="1">
      <c r="C24" s="62"/>
      <c r="D24" s="205"/>
      <c r="E24" s="122"/>
      <c r="F24" s="124"/>
      <c r="G24" s="147"/>
      <c r="I24" s="135"/>
      <c r="J24" s="135"/>
      <c r="K24" s="135"/>
      <c r="L24" s="135"/>
      <c r="M24" s="136"/>
      <c r="N24" s="136"/>
      <c r="O24" s="136"/>
      <c r="P24" s="136"/>
      <c r="R24" s="142"/>
    </row>
    <row r="25" spans="3:18" ht="6" hidden="1" customHeight="1">
      <c r="C25" s="62"/>
      <c r="D25" s="205"/>
      <c r="E25" s="122"/>
      <c r="F25" s="124"/>
      <c r="G25" s="147"/>
      <c r="I25" s="135"/>
      <c r="J25" s="135"/>
      <c r="K25" s="135"/>
      <c r="L25" s="135"/>
      <c r="M25" s="136"/>
      <c r="N25" s="136"/>
      <c r="O25" s="136"/>
      <c r="P25" s="136"/>
      <c r="R25" s="142"/>
    </row>
    <row r="26" spans="3:18" ht="15" customHeight="1">
      <c r="C26" s="62"/>
      <c r="D26" s="205"/>
      <c r="E26" s="122" t="s">
        <v>177</v>
      </c>
      <c r="F26" s="112" t="s">
        <v>178</v>
      </c>
      <c r="G26" s="118" t="s">
        <v>179</v>
      </c>
      <c r="I26" s="61">
        <f>SUM(J26:L26)</f>
        <v>0</v>
      </c>
      <c r="J26" s="71"/>
      <c r="K26" s="71"/>
      <c r="L26" s="71"/>
      <c r="M26" s="128">
        <f>SUM(N26:P26)</f>
        <v>0</v>
      </c>
      <c r="N26" s="129"/>
      <c r="O26" s="129"/>
      <c r="P26" s="129"/>
      <c r="R26" s="120"/>
    </row>
    <row r="27" spans="3:18" ht="27" customHeight="1">
      <c r="C27" s="62"/>
      <c r="D27" s="205"/>
      <c r="E27" s="122" t="s">
        <v>180</v>
      </c>
      <c r="F27" s="112" t="s">
        <v>181</v>
      </c>
      <c r="G27" s="118" t="s">
        <v>182</v>
      </c>
      <c r="I27" s="61">
        <f>SUM(J27:L27)</f>
        <v>0</v>
      </c>
      <c r="J27" s="71"/>
      <c r="K27" s="71"/>
      <c r="L27" s="71"/>
      <c r="M27" s="128">
        <f>SUM(N27:P27)</f>
        <v>0</v>
      </c>
      <c r="N27" s="129"/>
      <c r="O27" s="129"/>
      <c r="P27" s="129"/>
      <c r="R27" s="120"/>
    </row>
    <row r="28" spans="3:18" ht="6" hidden="1" customHeight="1">
      <c r="C28" s="62"/>
      <c r="D28" s="205"/>
      <c r="E28" s="122"/>
      <c r="F28" s="124"/>
      <c r="G28" s="147"/>
      <c r="I28" s="135"/>
      <c r="J28" s="135"/>
      <c r="K28" s="135"/>
      <c r="L28" s="135"/>
      <c r="M28" s="136"/>
      <c r="N28" s="136"/>
      <c r="O28" s="136"/>
      <c r="P28" s="136"/>
      <c r="R28" s="142"/>
    </row>
    <row r="29" spans="3:18" ht="15" customHeight="1">
      <c r="C29" s="62"/>
      <c r="D29" s="205"/>
      <c r="E29" s="122" t="s">
        <v>183</v>
      </c>
      <c r="F29" s="112" t="s">
        <v>184</v>
      </c>
      <c r="G29" s="118" t="s">
        <v>185</v>
      </c>
      <c r="I29" s="61">
        <f>SUM(J29:L29)</f>
        <v>0</v>
      </c>
      <c r="J29" s="71"/>
      <c r="K29" s="71"/>
      <c r="L29" s="71"/>
      <c r="M29" s="128">
        <f>SUM(N29:P29)</f>
        <v>0</v>
      </c>
      <c r="N29" s="129"/>
      <c r="O29" s="129"/>
      <c r="P29" s="129"/>
      <c r="R29" s="120"/>
    </row>
    <row r="30" spans="3:18" ht="15" customHeight="1">
      <c r="C30" s="62"/>
      <c r="D30" s="205"/>
      <c r="E30" s="122" t="s">
        <v>186</v>
      </c>
      <c r="F30" s="112" t="s">
        <v>187</v>
      </c>
      <c r="G30" s="118"/>
      <c r="I30" s="61">
        <f>SUM(J30:L30)</f>
        <v>0</v>
      </c>
      <c r="J30" s="61">
        <f>SUM(J16,J17,J22)</f>
        <v>0</v>
      </c>
      <c r="K30" s="61">
        <f>SUM(K16,K17,K22)</f>
        <v>0</v>
      </c>
      <c r="L30" s="61">
        <f>SUM(L16,L17,L22)</f>
        <v>0</v>
      </c>
      <c r="M30" s="128">
        <f>SUM(N30:P30)</f>
        <v>0</v>
      </c>
      <c r="N30" s="128">
        <f>SUM(N16,N17,N22)</f>
        <v>0</v>
      </c>
      <c r="O30" s="128">
        <f>SUM(O16,O17,O22)</f>
        <v>0</v>
      </c>
      <c r="P30" s="128">
        <f>SUM(P16,P17,P22)</f>
        <v>0</v>
      </c>
      <c r="R30" s="121"/>
    </row>
    <row r="31" spans="3:18" ht="15" customHeight="1">
      <c r="C31" s="62"/>
      <c r="D31" s="205"/>
      <c r="E31" s="122" t="s">
        <v>188</v>
      </c>
      <c r="F31" s="112" t="s">
        <v>189</v>
      </c>
      <c r="G31" s="118"/>
      <c r="I31" s="61">
        <f>SUM(J31:L31)</f>
        <v>0</v>
      </c>
      <c r="J31" s="61">
        <f>SUM(J16,J17,J22,J26)</f>
        <v>0</v>
      </c>
      <c r="K31" s="61">
        <f>SUM(K16,K17,K22,K26)</f>
        <v>0</v>
      </c>
      <c r="L31" s="61">
        <f>SUM(L16,L17,L22,L26)</f>
        <v>0</v>
      </c>
      <c r="M31" s="128">
        <f>SUM(N31:P31)</f>
        <v>0</v>
      </c>
      <c r="N31" s="128">
        <f>SUM(N16,N17,N22,N26)</f>
        <v>0</v>
      </c>
      <c r="O31" s="128">
        <f>SUM(O16,O17,O22,O26)</f>
        <v>0</v>
      </c>
      <c r="P31" s="128">
        <f>SUM(P16,P17,P22,P26)</f>
        <v>0</v>
      </c>
      <c r="R31" s="121"/>
    </row>
    <row r="32" spans="3:18" ht="15" customHeight="1">
      <c r="C32" s="62"/>
      <c r="D32" s="205"/>
      <c r="E32" s="122" t="s">
        <v>190</v>
      </c>
      <c r="F32" s="112" t="s">
        <v>191</v>
      </c>
      <c r="G32" s="118"/>
      <c r="I32" s="61">
        <f>SUM(J32:L32)</f>
        <v>0</v>
      </c>
      <c r="J32" s="61">
        <f>SUM(J16,J17,J22,J26,J27,J29)</f>
        <v>0</v>
      </c>
      <c r="K32" s="61">
        <f>SUM(K16,K17,K22,K26,K27,K29)</f>
        <v>0</v>
      </c>
      <c r="L32" s="61">
        <f>SUM(L16,L17,L22,L26,L27,L29)</f>
        <v>0</v>
      </c>
      <c r="M32" s="128">
        <f>SUM(N32:P32)</f>
        <v>0</v>
      </c>
      <c r="N32" s="128">
        <f>SUM(N16,N17,N22,N26,N27,N29)</f>
        <v>0</v>
      </c>
      <c r="O32" s="128">
        <f>SUM(O16,O17,O22,O26,O27,O29)</f>
        <v>0</v>
      </c>
      <c r="P32" s="128">
        <f>SUM(P16,P17,P22,P26,P27,P29)</f>
        <v>0</v>
      </c>
      <c r="R32" s="121"/>
    </row>
    <row r="33" spans="3:18" ht="15" customHeight="1">
      <c r="C33" s="62"/>
      <c r="D33" s="205"/>
      <c r="E33" s="134" t="s">
        <v>192</v>
      </c>
      <c r="F33" s="146" t="s">
        <v>193</v>
      </c>
      <c r="G33" s="127"/>
      <c r="I33" s="125"/>
      <c r="J33" s="114"/>
      <c r="K33" s="114"/>
      <c r="L33" s="114"/>
      <c r="M33" s="114"/>
      <c r="N33" s="114"/>
      <c r="O33" s="114"/>
      <c r="P33" s="127"/>
      <c r="R33" s="126"/>
    </row>
    <row r="34" spans="3:18" ht="15" customHeight="1">
      <c r="C34" s="62"/>
      <c r="D34" s="205"/>
      <c r="E34" s="122" t="s">
        <v>163</v>
      </c>
      <c r="F34" s="112" t="s">
        <v>164</v>
      </c>
      <c r="G34" s="118" t="s">
        <v>194</v>
      </c>
      <c r="I34" s="61">
        <f>SUM(J34:L34)</f>
        <v>0</v>
      </c>
      <c r="J34" s="71"/>
      <c r="K34" s="71"/>
      <c r="L34" s="71"/>
      <c r="M34" s="128">
        <f>SUM(N34:P34)</f>
        <v>0</v>
      </c>
      <c r="N34" s="129"/>
      <c r="O34" s="129"/>
      <c r="P34" s="129"/>
      <c r="R34" s="120"/>
    </row>
    <row r="35" spans="3:18" ht="15" customHeight="1">
      <c r="C35" s="62"/>
      <c r="D35" s="205"/>
      <c r="E35" s="122" t="s">
        <v>165</v>
      </c>
      <c r="F35" s="112" t="s">
        <v>166</v>
      </c>
      <c r="G35" s="118" t="s">
        <v>195</v>
      </c>
      <c r="I35" s="61">
        <f>SUM(J35:L35)</f>
        <v>0</v>
      </c>
      <c r="J35" s="61">
        <f>SUM(J38:J39)</f>
        <v>0</v>
      </c>
      <c r="K35" s="61">
        <f>SUM(K38:K39)</f>
        <v>0</v>
      </c>
      <c r="L35" s="61">
        <f>SUM(L38:L39)</f>
        <v>0</v>
      </c>
      <c r="M35" s="128">
        <f>SUM(N35:P35)</f>
        <v>0</v>
      </c>
      <c r="N35" s="128">
        <f>SUM(N38:N39)</f>
        <v>0</v>
      </c>
      <c r="O35" s="128">
        <f>SUM(O38:O39)</f>
        <v>0</v>
      </c>
      <c r="P35" s="128">
        <f>SUM(P38:P39)</f>
        <v>0</v>
      </c>
      <c r="R35" s="120"/>
    </row>
    <row r="36" spans="3:18" ht="6" hidden="1" customHeight="1">
      <c r="C36" s="62"/>
      <c r="D36" s="205"/>
      <c r="E36" s="122"/>
      <c r="F36" s="124"/>
      <c r="G36" s="147"/>
      <c r="I36" s="135"/>
      <c r="J36" s="135"/>
      <c r="K36" s="135"/>
      <c r="L36" s="135"/>
      <c r="M36" s="136"/>
      <c r="N36" s="136"/>
      <c r="O36" s="136"/>
      <c r="P36" s="136"/>
      <c r="R36" s="142"/>
    </row>
    <row r="37" spans="3:18" ht="6" hidden="1" customHeight="1">
      <c r="C37" s="62"/>
      <c r="D37" s="205"/>
      <c r="E37" s="122"/>
      <c r="F37" s="124"/>
      <c r="G37" s="147"/>
      <c r="I37" s="135"/>
      <c r="J37" s="135"/>
      <c r="K37" s="135"/>
      <c r="L37" s="135"/>
      <c r="M37" s="136"/>
      <c r="N37" s="136"/>
      <c r="O37" s="136"/>
      <c r="P37" s="136"/>
      <c r="R37" s="142"/>
    </row>
    <row r="38" spans="3:18" ht="15" customHeight="1">
      <c r="C38" s="62"/>
      <c r="D38" s="205"/>
      <c r="E38" s="122" t="s">
        <v>168</v>
      </c>
      <c r="F38" s="113" t="s">
        <v>169</v>
      </c>
      <c r="G38" s="118" t="s">
        <v>196</v>
      </c>
      <c r="I38" s="61">
        <f>SUM(J38:L38)</f>
        <v>0</v>
      </c>
      <c r="J38" s="71"/>
      <c r="K38" s="71"/>
      <c r="L38" s="71"/>
      <c r="M38" s="128">
        <f>SUM(N38:P38)</f>
        <v>0</v>
      </c>
      <c r="N38" s="129"/>
      <c r="O38" s="129"/>
      <c r="P38" s="129"/>
      <c r="R38" s="120"/>
    </row>
    <row r="39" spans="3:18" ht="15" customHeight="1">
      <c r="C39" s="62"/>
      <c r="D39" s="205"/>
      <c r="E39" s="122" t="s">
        <v>171</v>
      </c>
      <c r="F39" s="113" t="s">
        <v>172</v>
      </c>
      <c r="G39" s="118" t="s">
        <v>197</v>
      </c>
      <c r="I39" s="61">
        <f>SUM(J39:L39)</f>
        <v>0</v>
      </c>
      <c r="J39" s="71"/>
      <c r="K39" s="71"/>
      <c r="L39" s="71"/>
      <c r="M39" s="128">
        <f>SUM(N39:P39)</f>
        <v>0</v>
      </c>
      <c r="N39" s="129"/>
      <c r="O39" s="129"/>
      <c r="P39" s="129"/>
      <c r="R39" s="120"/>
    </row>
    <row r="40" spans="3:18" ht="15" customHeight="1">
      <c r="C40" s="62"/>
      <c r="D40" s="205"/>
      <c r="E40" s="122" t="s">
        <v>174</v>
      </c>
      <c r="F40" s="112" t="s">
        <v>175</v>
      </c>
      <c r="G40" s="118" t="s">
        <v>198</v>
      </c>
      <c r="I40" s="61">
        <f>SUM(J40:L40)</f>
        <v>0</v>
      </c>
      <c r="J40" s="71"/>
      <c r="K40" s="71"/>
      <c r="L40" s="71"/>
      <c r="M40" s="128">
        <f>SUM(N40:P40)</f>
        <v>0</v>
      </c>
      <c r="N40" s="129"/>
      <c r="O40" s="129"/>
      <c r="P40" s="129"/>
      <c r="R40" s="120"/>
    </row>
    <row r="41" spans="3:18" ht="6" hidden="1" customHeight="1">
      <c r="C41" s="62"/>
      <c r="D41" s="205"/>
      <c r="E41" s="122"/>
      <c r="F41" s="124"/>
      <c r="G41" s="147"/>
      <c r="I41" s="135"/>
      <c r="J41" s="135"/>
      <c r="K41" s="135"/>
      <c r="L41" s="135"/>
      <c r="M41" s="136"/>
      <c r="N41" s="136"/>
      <c r="O41" s="136"/>
      <c r="P41" s="136"/>
      <c r="R41" s="142"/>
    </row>
    <row r="42" spans="3:18" ht="6" hidden="1" customHeight="1">
      <c r="C42" s="62"/>
      <c r="D42" s="205"/>
      <c r="E42" s="122"/>
      <c r="F42" s="124"/>
      <c r="G42" s="147"/>
      <c r="I42" s="135"/>
      <c r="J42" s="135"/>
      <c r="K42" s="135"/>
      <c r="L42" s="135"/>
      <c r="M42" s="136"/>
      <c r="N42" s="136"/>
      <c r="O42" s="136"/>
      <c r="P42" s="136"/>
      <c r="R42" s="142"/>
    </row>
    <row r="43" spans="3:18" ht="6" hidden="1" customHeight="1">
      <c r="C43" s="62"/>
      <c r="D43" s="205"/>
      <c r="E43" s="122"/>
      <c r="F43" s="124"/>
      <c r="G43" s="147"/>
      <c r="I43" s="135"/>
      <c r="J43" s="135"/>
      <c r="K43" s="135"/>
      <c r="L43" s="135"/>
      <c r="M43" s="136"/>
      <c r="N43" s="136"/>
      <c r="O43" s="136"/>
      <c r="P43" s="136"/>
      <c r="R43" s="142"/>
    </row>
    <row r="44" spans="3:18" ht="15" customHeight="1">
      <c r="C44" s="62"/>
      <c r="D44" s="205"/>
      <c r="E44" s="122" t="s">
        <v>177</v>
      </c>
      <c r="F44" s="112" t="s">
        <v>178</v>
      </c>
      <c r="G44" s="118" t="s">
        <v>199</v>
      </c>
      <c r="I44" s="61">
        <f>SUM(J44:L44)</f>
        <v>0</v>
      </c>
      <c r="J44" s="71"/>
      <c r="K44" s="71"/>
      <c r="L44" s="71"/>
      <c r="M44" s="128">
        <f>SUM(N44:P44)</f>
        <v>0</v>
      </c>
      <c r="N44" s="129"/>
      <c r="O44" s="129"/>
      <c r="P44" s="129"/>
      <c r="R44" s="120"/>
    </row>
    <row r="45" spans="3:18" ht="27" customHeight="1">
      <c r="C45" s="62"/>
      <c r="D45" s="205"/>
      <c r="E45" s="122" t="s">
        <v>180</v>
      </c>
      <c r="F45" s="112" t="s">
        <v>181</v>
      </c>
      <c r="G45" s="118" t="s">
        <v>200</v>
      </c>
      <c r="I45" s="61">
        <f>SUM(J45:L45)</f>
        <v>0</v>
      </c>
      <c r="J45" s="71"/>
      <c r="K45" s="71"/>
      <c r="L45" s="71"/>
      <c r="M45" s="128">
        <f>SUM(N45:P45)</f>
        <v>0</v>
      </c>
      <c r="N45" s="129"/>
      <c r="O45" s="129"/>
      <c r="P45" s="129"/>
      <c r="R45" s="120"/>
    </row>
    <row r="46" spans="3:18" ht="6" hidden="1" customHeight="1">
      <c r="C46" s="62"/>
      <c r="D46" s="205"/>
      <c r="E46" s="122"/>
      <c r="F46" s="124"/>
      <c r="G46" s="147"/>
      <c r="I46" s="135"/>
      <c r="J46" s="135"/>
      <c r="K46" s="135"/>
      <c r="L46" s="135"/>
      <c r="M46" s="136"/>
      <c r="N46" s="136"/>
      <c r="O46" s="136"/>
      <c r="P46" s="136"/>
      <c r="R46" s="142"/>
    </row>
    <row r="47" spans="3:18" ht="15" customHeight="1">
      <c r="C47" s="62"/>
      <c r="D47" s="205"/>
      <c r="E47" s="122" t="s">
        <v>183</v>
      </c>
      <c r="F47" s="112" t="s">
        <v>184</v>
      </c>
      <c r="G47" s="118" t="s">
        <v>201</v>
      </c>
      <c r="I47" s="61">
        <f>SUM(J47:L47)</f>
        <v>0</v>
      </c>
      <c r="J47" s="71"/>
      <c r="K47" s="71"/>
      <c r="L47" s="71"/>
      <c r="M47" s="128">
        <f>SUM(N47:P47)</f>
        <v>0</v>
      </c>
      <c r="N47" s="129"/>
      <c r="O47" s="129"/>
      <c r="P47" s="129"/>
      <c r="R47" s="120"/>
    </row>
    <row r="48" spans="3:18" ht="15" customHeight="1">
      <c r="C48" s="62"/>
      <c r="D48" s="205"/>
      <c r="E48" s="122" t="s">
        <v>186</v>
      </c>
      <c r="F48" s="112" t="s">
        <v>187</v>
      </c>
      <c r="G48" s="118"/>
      <c r="I48" s="61">
        <f>SUM(J48:L48)</f>
        <v>0</v>
      </c>
      <c r="J48" s="61">
        <f>SUM(J34,J35,J40)</f>
        <v>0</v>
      </c>
      <c r="K48" s="61">
        <f>SUM(K34,K35,K40)</f>
        <v>0</v>
      </c>
      <c r="L48" s="61">
        <f>SUM(L34,L35,L40)</f>
        <v>0</v>
      </c>
      <c r="M48" s="128">
        <f>SUM(N48:P48)</f>
        <v>0</v>
      </c>
      <c r="N48" s="128">
        <f>SUM(N34,N35,N40)</f>
        <v>0</v>
      </c>
      <c r="O48" s="128">
        <f>SUM(O34,O35,O40)</f>
        <v>0</v>
      </c>
      <c r="P48" s="128">
        <f>SUM(P34,P35,P40)</f>
        <v>0</v>
      </c>
      <c r="R48" s="121"/>
    </row>
    <row r="49" spans="3:18" ht="15" customHeight="1">
      <c r="C49" s="62"/>
      <c r="D49" s="205"/>
      <c r="E49" s="122" t="s">
        <v>188</v>
      </c>
      <c r="F49" s="112" t="s">
        <v>189</v>
      </c>
      <c r="G49" s="118"/>
      <c r="I49" s="61">
        <f>SUM(J49:L49)</f>
        <v>0</v>
      </c>
      <c r="J49" s="61">
        <f>SUM(J34,J35,J40,J44)</f>
        <v>0</v>
      </c>
      <c r="K49" s="61">
        <f>SUM(K34,K35,K40,K44)</f>
        <v>0</v>
      </c>
      <c r="L49" s="61">
        <f>SUM(L34,L35,L40,L44)</f>
        <v>0</v>
      </c>
      <c r="M49" s="128">
        <f>SUM(N49:P49)</f>
        <v>0</v>
      </c>
      <c r="N49" s="128">
        <f>SUM(N34,N35,N40,N44)</f>
        <v>0</v>
      </c>
      <c r="O49" s="128">
        <f>SUM(O34,O35,O40,O44)</f>
        <v>0</v>
      </c>
      <c r="P49" s="128">
        <f>SUM(P34,P35,P40,P44)</f>
        <v>0</v>
      </c>
      <c r="R49" s="121"/>
    </row>
    <row r="50" spans="3:18" ht="15" customHeight="1">
      <c r="C50" s="62"/>
      <c r="D50" s="205"/>
      <c r="E50" s="122" t="s">
        <v>190</v>
      </c>
      <c r="F50" s="112" t="s">
        <v>191</v>
      </c>
      <c r="G50" s="118"/>
      <c r="I50" s="61">
        <f>SUM(J50:L50)</f>
        <v>0</v>
      </c>
      <c r="J50" s="61">
        <f>SUM(J34,J35,J40,J44,J45,J47)</f>
        <v>0</v>
      </c>
      <c r="K50" s="61">
        <f>SUM(K34,K35,K40,K44,K45,K47)</f>
        <v>0</v>
      </c>
      <c r="L50" s="61">
        <f>SUM(L34,L35,L40,L44,L45,L47)</f>
        <v>0</v>
      </c>
      <c r="M50" s="128">
        <f>SUM(N50:P50)</f>
        <v>0</v>
      </c>
      <c r="N50" s="128">
        <f>SUM(N34,N35,N40,N44,N45,N47)</f>
        <v>0</v>
      </c>
      <c r="O50" s="128">
        <f>SUM(O34,O35,O40,O44,O45,O47)</f>
        <v>0</v>
      </c>
      <c r="P50" s="128">
        <f>SUM(P34,P35,P40,P44,P45,P47)</f>
        <v>0</v>
      </c>
      <c r="R50" s="121"/>
    </row>
    <row r="51" spans="3:18" ht="15" customHeight="1">
      <c r="C51" s="62"/>
      <c r="D51" s="206"/>
      <c r="E51" s="111" t="s">
        <v>202</v>
      </c>
      <c r="F51" s="72" t="s">
        <v>203</v>
      </c>
      <c r="G51" s="118" t="s">
        <v>204</v>
      </c>
      <c r="I51" s="61">
        <f>SUM(J51:L51)</f>
        <v>0</v>
      </c>
      <c r="J51" s="61">
        <f>SUM(J32,J50)</f>
        <v>0</v>
      </c>
      <c r="K51" s="61">
        <f>SUM(K32,K50)</f>
        <v>0</v>
      </c>
      <c r="L51" s="61">
        <f>SUM(L32,L50)</f>
        <v>0</v>
      </c>
      <c r="M51" s="128">
        <f>SUM(N51:P51)</f>
        <v>0</v>
      </c>
      <c r="N51" s="128">
        <f>SUM(N32,N50)</f>
        <v>0</v>
      </c>
      <c r="O51" s="128">
        <f>SUM(O32,O50)</f>
        <v>0</v>
      </c>
      <c r="P51" s="128">
        <f>SUM(P32,P50)</f>
        <v>0</v>
      </c>
      <c r="R51" s="144"/>
    </row>
    <row r="52" spans="3:18" ht="6" hidden="1" customHeight="1">
      <c r="C52" s="62"/>
      <c r="D52" s="123"/>
      <c r="E52" s="122"/>
      <c r="F52" s="124"/>
      <c r="G52" s="147"/>
      <c r="I52" s="135"/>
      <c r="J52" s="135"/>
      <c r="K52" s="135"/>
      <c r="L52" s="135"/>
      <c r="M52" s="136"/>
      <c r="N52" s="136"/>
      <c r="O52" s="136"/>
      <c r="P52" s="136"/>
      <c r="R52" s="142"/>
    </row>
    <row r="53" spans="3:18" ht="15" customHeight="1">
      <c r="C53" s="62"/>
      <c r="D53" s="207" t="s">
        <v>205</v>
      </c>
      <c r="E53" s="134" t="s">
        <v>161</v>
      </c>
      <c r="F53" s="146" t="s">
        <v>162</v>
      </c>
      <c r="G53" s="127"/>
      <c r="I53" s="125"/>
      <c r="J53" s="114"/>
      <c r="K53" s="114"/>
      <c r="L53" s="114"/>
      <c r="M53" s="114"/>
      <c r="N53" s="114"/>
      <c r="O53" s="114"/>
      <c r="P53" s="127"/>
      <c r="R53" s="126"/>
    </row>
    <row r="54" spans="3:18" ht="15" customHeight="1">
      <c r="C54" s="62"/>
      <c r="D54" s="208"/>
      <c r="E54" s="122" t="s">
        <v>163</v>
      </c>
      <c r="F54" s="112" t="s">
        <v>164</v>
      </c>
      <c r="G54" s="118" t="s">
        <v>206</v>
      </c>
      <c r="I54" s="61">
        <f>SUM(J54:L54)</f>
        <v>0</v>
      </c>
      <c r="J54" s="71"/>
      <c r="K54" s="71"/>
      <c r="L54" s="71"/>
      <c r="M54" s="128">
        <f>SUM(N54:P54)</f>
        <v>0</v>
      </c>
      <c r="N54" s="129"/>
      <c r="O54" s="129"/>
      <c r="P54" s="129"/>
      <c r="R54" s="120"/>
    </row>
    <row r="55" spans="3:18" ht="15" customHeight="1">
      <c r="C55" s="62"/>
      <c r="D55" s="208"/>
      <c r="E55" s="122" t="s">
        <v>165</v>
      </c>
      <c r="F55" s="112" t="s">
        <v>166</v>
      </c>
      <c r="G55" s="118" t="s">
        <v>207</v>
      </c>
      <c r="I55" s="61">
        <f>SUM(J55:L55)</f>
        <v>0</v>
      </c>
      <c r="J55" s="61">
        <f>SUM(J58:J59)</f>
        <v>0</v>
      </c>
      <c r="K55" s="61">
        <f>SUM(K58:K59)</f>
        <v>0</v>
      </c>
      <c r="L55" s="61">
        <f>SUM(L58:L59)</f>
        <v>0</v>
      </c>
      <c r="M55" s="128">
        <f>SUM(N55:P55)</f>
        <v>0</v>
      </c>
      <c r="N55" s="128">
        <f>SUM(N58:N59)</f>
        <v>0</v>
      </c>
      <c r="O55" s="128">
        <f>SUM(O58:O59)</f>
        <v>0</v>
      </c>
      <c r="P55" s="128">
        <f>SUM(P58:P59)</f>
        <v>0</v>
      </c>
      <c r="R55" s="120"/>
    </row>
    <row r="56" spans="3:18" ht="6" hidden="1" customHeight="1">
      <c r="C56" s="62"/>
      <c r="D56" s="208"/>
      <c r="E56" s="122"/>
      <c r="F56" s="124"/>
      <c r="G56" s="147"/>
      <c r="I56" s="135"/>
      <c r="J56" s="135"/>
      <c r="K56" s="135"/>
      <c r="L56" s="135"/>
      <c r="M56" s="136"/>
      <c r="N56" s="136"/>
      <c r="O56" s="136"/>
      <c r="P56" s="136"/>
      <c r="R56" s="142"/>
    </row>
    <row r="57" spans="3:18" ht="6" hidden="1" customHeight="1">
      <c r="C57" s="62"/>
      <c r="D57" s="208"/>
      <c r="E57" s="122"/>
      <c r="F57" s="124"/>
      <c r="G57" s="147"/>
      <c r="I57" s="135"/>
      <c r="J57" s="135"/>
      <c r="K57" s="135"/>
      <c r="L57" s="135"/>
      <c r="M57" s="136"/>
      <c r="N57" s="136"/>
      <c r="O57" s="136"/>
      <c r="P57" s="136"/>
      <c r="R57" s="142"/>
    </row>
    <row r="58" spans="3:18" ht="15" customHeight="1">
      <c r="C58" s="62"/>
      <c r="D58" s="208"/>
      <c r="E58" s="122" t="s">
        <v>168</v>
      </c>
      <c r="F58" s="113" t="s">
        <v>169</v>
      </c>
      <c r="G58" s="118" t="s">
        <v>208</v>
      </c>
      <c r="I58" s="61">
        <f>SUM(J58:L58)</f>
        <v>0</v>
      </c>
      <c r="J58" s="71"/>
      <c r="K58" s="71"/>
      <c r="L58" s="71"/>
      <c r="M58" s="128">
        <f>SUM(N58:P58)</f>
        <v>0</v>
      </c>
      <c r="N58" s="129"/>
      <c r="O58" s="129"/>
      <c r="P58" s="129"/>
      <c r="R58" s="120"/>
    </row>
    <row r="59" spans="3:18" ht="15" customHeight="1">
      <c r="C59" s="62"/>
      <c r="D59" s="208"/>
      <c r="E59" s="122" t="s">
        <v>171</v>
      </c>
      <c r="F59" s="113" t="s">
        <v>172</v>
      </c>
      <c r="G59" s="118" t="s">
        <v>209</v>
      </c>
      <c r="I59" s="61">
        <f>SUM(J59:L59)</f>
        <v>0</v>
      </c>
      <c r="J59" s="71"/>
      <c r="K59" s="71"/>
      <c r="L59" s="71"/>
      <c r="M59" s="128">
        <f>SUM(N59:P59)</f>
        <v>0</v>
      </c>
      <c r="N59" s="129"/>
      <c r="O59" s="129"/>
      <c r="P59" s="129"/>
      <c r="R59" s="120"/>
    </row>
    <row r="60" spans="3:18" ht="15" customHeight="1">
      <c r="C60" s="62"/>
      <c r="D60" s="208"/>
      <c r="E60" s="122" t="s">
        <v>174</v>
      </c>
      <c r="F60" s="112" t="s">
        <v>175</v>
      </c>
      <c r="G60" s="118" t="s">
        <v>210</v>
      </c>
      <c r="I60" s="61">
        <f>SUM(J60:L60)</f>
        <v>0</v>
      </c>
      <c r="J60" s="71"/>
      <c r="K60" s="71"/>
      <c r="L60" s="71"/>
      <c r="M60" s="128">
        <f>SUM(N60:P60)</f>
        <v>0</v>
      </c>
      <c r="N60" s="129"/>
      <c r="O60" s="129"/>
      <c r="P60" s="129"/>
      <c r="R60" s="120"/>
    </row>
    <row r="61" spans="3:18" ht="6" hidden="1" customHeight="1">
      <c r="C61" s="62"/>
      <c r="D61" s="208"/>
      <c r="E61" s="122"/>
      <c r="F61" s="124"/>
      <c r="G61" s="147"/>
      <c r="I61" s="135"/>
      <c r="J61" s="135"/>
      <c r="K61" s="135"/>
      <c r="L61" s="135"/>
      <c r="M61" s="136"/>
      <c r="N61" s="136"/>
      <c r="O61" s="136"/>
      <c r="P61" s="136"/>
      <c r="R61" s="142"/>
    </row>
    <row r="62" spans="3:18" ht="6" hidden="1" customHeight="1">
      <c r="C62" s="62"/>
      <c r="D62" s="208"/>
      <c r="E62" s="122"/>
      <c r="F62" s="124"/>
      <c r="G62" s="147"/>
      <c r="I62" s="135"/>
      <c r="J62" s="135"/>
      <c r="K62" s="135"/>
      <c r="L62" s="135"/>
      <c r="M62" s="136"/>
      <c r="N62" s="136"/>
      <c r="O62" s="136"/>
      <c r="P62" s="136"/>
      <c r="R62" s="142"/>
    </row>
    <row r="63" spans="3:18" ht="6" hidden="1" customHeight="1">
      <c r="C63" s="62"/>
      <c r="D63" s="208"/>
      <c r="E63" s="122"/>
      <c r="F63" s="124"/>
      <c r="G63" s="147"/>
      <c r="I63" s="135"/>
      <c r="J63" s="135"/>
      <c r="K63" s="135"/>
      <c r="L63" s="135"/>
      <c r="M63" s="136"/>
      <c r="N63" s="136"/>
      <c r="O63" s="136"/>
      <c r="P63" s="136"/>
      <c r="R63" s="142"/>
    </row>
    <row r="64" spans="3:18" ht="15" customHeight="1">
      <c r="C64" s="62"/>
      <c r="D64" s="208"/>
      <c r="E64" s="122" t="s">
        <v>177</v>
      </c>
      <c r="F64" s="112" t="s">
        <v>178</v>
      </c>
      <c r="G64" s="145" t="s">
        <v>211</v>
      </c>
      <c r="I64" s="61">
        <f>SUM(J64:L64)</f>
        <v>0</v>
      </c>
      <c r="J64" s="71"/>
      <c r="K64" s="71"/>
      <c r="L64" s="71"/>
      <c r="M64" s="128">
        <f>SUM(N64:P64)</f>
        <v>0</v>
      </c>
      <c r="N64" s="129"/>
      <c r="O64" s="129"/>
      <c r="P64" s="129"/>
      <c r="R64" s="120"/>
    </row>
    <row r="65" spans="3:18" ht="27" customHeight="1">
      <c r="C65" s="62"/>
      <c r="D65" s="208"/>
      <c r="E65" s="122" t="s">
        <v>180</v>
      </c>
      <c r="F65" s="112" t="s">
        <v>181</v>
      </c>
      <c r="G65" s="118" t="s">
        <v>212</v>
      </c>
      <c r="I65" s="61">
        <f>SUM(J65:L65)</f>
        <v>0</v>
      </c>
      <c r="J65" s="71"/>
      <c r="K65" s="71"/>
      <c r="L65" s="71"/>
      <c r="M65" s="128">
        <f>SUM(N65:P65)</f>
        <v>0</v>
      </c>
      <c r="N65" s="129"/>
      <c r="O65" s="129"/>
      <c r="P65" s="129"/>
      <c r="R65" s="120"/>
    </row>
    <row r="66" spans="3:18" ht="6" hidden="1" customHeight="1">
      <c r="C66" s="62"/>
      <c r="D66" s="208"/>
      <c r="E66" s="122"/>
      <c r="F66" s="124"/>
      <c r="G66" s="147"/>
      <c r="I66" s="135"/>
      <c r="J66" s="135"/>
      <c r="K66" s="135"/>
      <c r="L66" s="135"/>
      <c r="M66" s="136"/>
      <c r="N66" s="136"/>
      <c r="O66" s="136"/>
      <c r="P66" s="136"/>
      <c r="R66" s="142"/>
    </row>
    <row r="67" spans="3:18" ht="15" customHeight="1">
      <c r="C67" s="62"/>
      <c r="D67" s="208"/>
      <c r="E67" s="122" t="s">
        <v>183</v>
      </c>
      <c r="F67" s="112" t="s">
        <v>184</v>
      </c>
      <c r="G67" s="118" t="s">
        <v>213</v>
      </c>
      <c r="I67" s="61">
        <f>SUM(J67:L67)</f>
        <v>0</v>
      </c>
      <c r="J67" s="71"/>
      <c r="K67" s="71"/>
      <c r="L67" s="71"/>
      <c r="M67" s="128">
        <f>SUM(N67:P67)</f>
        <v>0</v>
      </c>
      <c r="N67" s="129"/>
      <c r="O67" s="129"/>
      <c r="P67" s="129"/>
      <c r="R67" s="120"/>
    </row>
    <row r="68" spans="3:18" ht="15" customHeight="1">
      <c r="C68" s="62"/>
      <c r="D68" s="208"/>
      <c r="E68" s="122" t="s">
        <v>186</v>
      </c>
      <c r="F68" s="112" t="s">
        <v>187</v>
      </c>
      <c r="G68" s="118"/>
      <c r="I68" s="61">
        <f>SUM(J68:L68)</f>
        <v>0</v>
      </c>
      <c r="J68" s="61">
        <f>SUM(J54,J55,J60)</f>
        <v>0</v>
      </c>
      <c r="K68" s="61">
        <f>SUM(K54,K55,K60)</f>
        <v>0</v>
      </c>
      <c r="L68" s="61">
        <f>SUM(L54,L55,L60)</f>
        <v>0</v>
      </c>
      <c r="M68" s="128">
        <f>SUM(N68:P68)</f>
        <v>0</v>
      </c>
      <c r="N68" s="128">
        <f>SUM(N54,N55,N60)</f>
        <v>0</v>
      </c>
      <c r="O68" s="128">
        <f>SUM(O54,O55,O60)</f>
        <v>0</v>
      </c>
      <c r="P68" s="128">
        <f>SUM(P54,P55,P60)</f>
        <v>0</v>
      </c>
      <c r="R68" s="121"/>
    </row>
    <row r="69" spans="3:18" ht="15" customHeight="1">
      <c r="C69" s="62"/>
      <c r="D69" s="208"/>
      <c r="E69" s="122" t="s">
        <v>188</v>
      </c>
      <c r="F69" s="112" t="s">
        <v>189</v>
      </c>
      <c r="G69" s="118"/>
      <c r="I69" s="61">
        <f>SUM(J69:L69)</f>
        <v>0</v>
      </c>
      <c r="J69" s="61">
        <f>SUM(J54,J55,J60,J64)</f>
        <v>0</v>
      </c>
      <c r="K69" s="61">
        <f>SUM(K54,K55,K60,K64)</f>
        <v>0</v>
      </c>
      <c r="L69" s="61">
        <f>SUM(L54,L55,L60,L64)</f>
        <v>0</v>
      </c>
      <c r="M69" s="128">
        <f>SUM(N69:P69)</f>
        <v>0</v>
      </c>
      <c r="N69" s="128">
        <f>SUM(N54,N55,N60,N64)</f>
        <v>0</v>
      </c>
      <c r="O69" s="128">
        <f>SUM(O54,O55,O60,O64)</f>
        <v>0</v>
      </c>
      <c r="P69" s="128">
        <f>SUM(P54,P55,P60,P64)</f>
        <v>0</v>
      </c>
      <c r="R69" s="121"/>
    </row>
    <row r="70" spans="3:18" ht="15" customHeight="1">
      <c r="C70" s="62"/>
      <c r="D70" s="208"/>
      <c r="E70" s="122" t="s">
        <v>190</v>
      </c>
      <c r="F70" s="112" t="s">
        <v>191</v>
      </c>
      <c r="G70" s="118"/>
      <c r="I70" s="61">
        <f>SUM(J70:L70)</f>
        <v>0</v>
      </c>
      <c r="J70" s="61">
        <f>SUM(J54,J55,J60,J64,J65,J67)</f>
        <v>0</v>
      </c>
      <c r="K70" s="61">
        <f>SUM(K54,K55,K60,K64,K65,K67)</f>
        <v>0</v>
      </c>
      <c r="L70" s="61">
        <f>SUM(L54,L55,L60,L64,L65,L67)</f>
        <v>0</v>
      </c>
      <c r="M70" s="128">
        <f>SUM(N70:P70)</f>
        <v>0</v>
      </c>
      <c r="N70" s="128">
        <f>SUM(N54,N55,N60,N64,N65,N67)</f>
        <v>0</v>
      </c>
      <c r="O70" s="128">
        <f>SUM(O54,O55,O60,O64,O65,O67)</f>
        <v>0</v>
      </c>
      <c r="P70" s="128">
        <f>SUM(P54,P55,P60,P64,P65,P67)</f>
        <v>0</v>
      </c>
      <c r="R70" s="121"/>
    </row>
    <row r="71" spans="3:18" ht="15" customHeight="1">
      <c r="C71" s="62"/>
      <c r="D71" s="208"/>
      <c r="E71" s="134" t="s">
        <v>192</v>
      </c>
      <c r="F71" s="146" t="s">
        <v>193</v>
      </c>
      <c r="G71" s="127"/>
      <c r="I71" s="125"/>
      <c r="J71" s="114"/>
      <c r="K71" s="114"/>
      <c r="L71" s="114"/>
      <c r="M71" s="114"/>
      <c r="N71" s="114"/>
      <c r="O71" s="114"/>
      <c r="P71" s="127"/>
      <c r="R71" s="126"/>
    </row>
    <row r="72" spans="3:18" ht="15" customHeight="1">
      <c r="C72" s="62"/>
      <c r="D72" s="208"/>
      <c r="E72" s="122" t="s">
        <v>163</v>
      </c>
      <c r="F72" s="112" t="s">
        <v>164</v>
      </c>
      <c r="G72" s="118" t="s">
        <v>214</v>
      </c>
      <c r="I72" s="61">
        <f>SUM(J72:L72)</f>
        <v>1693.0740000000001</v>
      </c>
      <c r="J72" s="71">
        <v>1693.0740000000001</v>
      </c>
      <c r="K72" s="71"/>
      <c r="L72" s="71"/>
      <c r="M72" s="128">
        <f>SUM(N72:P72)</f>
        <v>4942353.8978399998</v>
      </c>
      <c r="N72" s="129">
        <f>J72*2919.16</f>
        <v>4942353.8978399998</v>
      </c>
      <c r="O72" s="129"/>
      <c r="P72" s="129"/>
      <c r="R72" s="120"/>
    </row>
    <row r="73" spans="3:18" ht="15" customHeight="1">
      <c r="C73" s="62"/>
      <c r="D73" s="208"/>
      <c r="E73" s="122" t="s">
        <v>165</v>
      </c>
      <c r="F73" s="112" t="s">
        <v>166</v>
      </c>
      <c r="G73" s="118" t="s">
        <v>215</v>
      </c>
      <c r="I73" s="61">
        <f>SUM(J73:L73)</f>
        <v>0</v>
      </c>
      <c r="J73" s="61">
        <f>SUM(J76:J77)</f>
        <v>0</v>
      </c>
      <c r="K73" s="61">
        <f>SUM(K76:K77)</f>
        <v>0</v>
      </c>
      <c r="L73" s="61">
        <f>SUM(L76:L77)</f>
        <v>0</v>
      </c>
      <c r="M73" s="128">
        <f>SUM(N73:P73)</f>
        <v>0</v>
      </c>
      <c r="N73" s="128">
        <f>SUM(N76:N77)</f>
        <v>0</v>
      </c>
      <c r="O73" s="128">
        <f>SUM(O76:O77)</f>
        <v>0</v>
      </c>
      <c r="P73" s="128">
        <f>SUM(P76:P77)</f>
        <v>0</v>
      </c>
      <c r="R73" s="120"/>
    </row>
    <row r="74" spans="3:18" ht="6" hidden="1" customHeight="1">
      <c r="C74" s="62"/>
      <c r="D74" s="208"/>
      <c r="E74" s="122"/>
      <c r="F74" s="124"/>
      <c r="G74" s="147"/>
      <c r="I74" s="135"/>
      <c r="J74" s="135"/>
      <c r="K74" s="135"/>
      <c r="L74" s="135"/>
      <c r="M74" s="136"/>
      <c r="N74" s="136"/>
      <c r="O74" s="136"/>
      <c r="P74" s="136"/>
      <c r="R74" s="142"/>
    </row>
    <row r="75" spans="3:18" ht="6" hidden="1" customHeight="1">
      <c r="C75" s="62"/>
      <c r="D75" s="208"/>
      <c r="E75" s="122"/>
      <c r="F75" s="124"/>
      <c r="G75" s="147"/>
      <c r="I75" s="135"/>
      <c r="J75" s="135"/>
      <c r="K75" s="135"/>
      <c r="L75" s="135"/>
      <c r="M75" s="136"/>
      <c r="N75" s="136"/>
      <c r="O75" s="136"/>
      <c r="P75" s="136"/>
      <c r="R75" s="142"/>
    </row>
    <row r="76" spans="3:18" ht="15" customHeight="1">
      <c r="C76" s="62"/>
      <c r="D76" s="208"/>
      <c r="E76" s="122" t="s">
        <v>168</v>
      </c>
      <c r="F76" s="113" t="s">
        <v>169</v>
      </c>
      <c r="G76" s="118" t="s">
        <v>216</v>
      </c>
      <c r="I76" s="61">
        <f>SUM(J76:L76)</f>
        <v>0</v>
      </c>
      <c r="J76" s="71"/>
      <c r="K76" s="71"/>
      <c r="L76" s="71"/>
      <c r="M76" s="128">
        <f>SUM(N76:P76)</f>
        <v>0</v>
      </c>
      <c r="N76" s="129"/>
      <c r="O76" s="129"/>
      <c r="P76" s="129"/>
      <c r="R76" s="120"/>
    </row>
    <row r="77" spans="3:18" ht="15" customHeight="1">
      <c r="C77" s="62"/>
      <c r="D77" s="208"/>
      <c r="E77" s="122" t="s">
        <v>171</v>
      </c>
      <c r="F77" s="113" t="s">
        <v>172</v>
      </c>
      <c r="G77" s="118" t="s">
        <v>217</v>
      </c>
      <c r="I77" s="61">
        <f>SUM(J77:L77)</f>
        <v>0</v>
      </c>
      <c r="J77" s="71"/>
      <c r="K77" s="71"/>
      <c r="L77" s="71"/>
      <c r="M77" s="128">
        <f>SUM(N77:P77)</f>
        <v>0</v>
      </c>
      <c r="N77" s="129"/>
      <c r="O77" s="129"/>
      <c r="P77" s="129"/>
      <c r="R77" s="120"/>
    </row>
    <row r="78" spans="3:18" ht="15" customHeight="1">
      <c r="C78" s="62"/>
      <c r="D78" s="208"/>
      <c r="E78" s="122" t="s">
        <v>174</v>
      </c>
      <c r="F78" s="112" t="s">
        <v>175</v>
      </c>
      <c r="G78" s="118" t="s">
        <v>218</v>
      </c>
      <c r="I78" s="61">
        <f>SUM(J78:L78)</f>
        <v>0</v>
      </c>
      <c r="J78" s="71"/>
      <c r="K78" s="71"/>
      <c r="L78" s="71"/>
      <c r="M78" s="128">
        <f>SUM(N78:P78)</f>
        <v>0</v>
      </c>
      <c r="N78" s="129"/>
      <c r="O78" s="129"/>
      <c r="P78" s="129"/>
      <c r="R78" s="120"/>
    </row>
    <row r="79" spans="3:18" ht="6" hidden="1" customHeight="1">
      <c r="C79" s="62"/>
      <c r="D79" s="208"/>
      <c r="E79" s="122"/>
      <c r="F79" s="124"/>
      <c r="G79" s="147"/>
      <c r="I79" s="135"/>
      <c r="J79" s="135"/>
      <c r="K79" s="135"/>
      <c r="L79" s="135"/>
      <c r="M79" s="136"/>
      <c r="N79" s="136"/>
      <c r="O79" s="136"/>
      <c r="P79" s="136"/>
      <c r="R79" s="142"/>
    </row>
    <row r="80" spans="3:18" ht="6" hidden="1" customHeight="1">
      <c r="C80" s="62"/>
      <c r="D80" s="208"/>
      <c r="E80" s="122"/>
      <c r="F80" s="124"/>
      <c r="G80" s="147"/>
      <c r="I80" s="135"/>
      <c r="J80" s="135"/>
      <c r="K80" s="135"/>
      <c r="L80" s="135"/>
      <c r="M80" s="136"/>
      <c r="N80" s="136"/>
      <c r="O80" s="136"/>
      <c r="P80" s="136"/>
      <c r="R80" s="142"/>
    </row>
    <row r="81" spans="3:18" ht="6" hidden="1" customHeight="1">
      <c r="C81" s="62"/>
      <c r="D81" s="208"/>
      <c r="E81" s="122"/>
      <c r="F81" s="124"/>
      <c r="G81" s="147"/>
      <c r="I81" s="135"/>
      <c r="J81" s="135"/>
      <c r="K81" s="135"/>
      <c r="L81" s="135"/>
      <c r="M81" s="136"/>
      <c r="N81" s="136"/>
      <c r="O81" s="136"/>
      <c r="P81" s="136"/>
      <c r="R81" s="142"/>
    </row>
    <row r="82" spans="3:18" ht="15" customHeight="1">
      <c r="C82" s="62"/>
      <c r="D82" s="208"/>
      <c r="E82" s="122" t="s">
        <v>177</v>
      </c>
      <c r="F82" s="112" t="s">
        <v>178</v>
      </c>
      <c r="G82" s="118" t="s">
        <v>219</v>
      </c>
      <c r="I82" s="61">
        <f>SUM(J82:L82)</f>
        <v>0</v>
      </c>
      <c r="J82" s="71"/>
      <c r="K82" s="71"/>
      <c r="L82" s="71"/>
      <c r="M82" s="128">
        <f>SUM(N82:P82)</f>
        <v>0</v>
      </c>
      <c r="N82" s="129"/>
      <c r="O82" s="129"/>
      <c r="P82" s="129"/>
      <c r="R82" s="120"/>
    </row>
    <row r="83" spans="3:18" ht="27" customHeight="1">
      <c r="C83" s="62"/>
      <c r="D83" s="208"/>
      <c r="E83" s="122" t="s">
        <v>180</v>
      </c>
      <c r="F83" s="112" t="s">
        <v>181</v>
      </c>
      <c r="G83" s="118" t="s">
        <v>220</v>
      </c>
      <c r="I83" s="61">
        <f>SUM(J83:L83)</f>
        <v>0</v>
      </c>
      <c r="J83" s="71"/>
      <c r="K83" s="71"/>
      <c r="L83" s="71"/>
      <c r="M83" s="128">
        <f>SUM(N83:P83)</f>
        <v>0</v>
      </c>
      <c r="N83" s="129"/>
      <c r="O83" s="129"/>
      <c r="P83" s="129"/>
      <c r="R83" s="120"/>
    </row>
    <row r="84" spans="3:18" ht="6" hidden="1" customHeight="1">
      <c r="C84" s="62"/>
      <c r="D84" s="208"/>
      <c r="E84" s="122"/>
      <c r="F84" s="124"/>
      <c r="G84" s="147"/>
      <c r="I84" s="135"/>
      <c r="J84" s="135"/>
      <c r="K84" s="135"/>
      <c r="L84" s="135"/>
      <c r="M84" s="136"/>
      <c r="N84" s="136"/>
      <c r="O84" s="136"/>
      <c r="P84" s="136"/>
      <c r="R84" s="142"/>
    </row>
    <row r="85" spans="3:18" ht="15" customHeight="1">
      <c r="C85" s="62"/>
      <c r="D85" s="208"/>
      <c r="E85" s="122" t="s">
        <v>183</v>
      </c>
      <c r="F85" s="112" t="s">
        <v>184</v>
      </c>
      <c r="G85" s="118" t="s">
        <v>221</v>
      </c>
      <c r="I85" s="61">
        <f>SUM(J85:L85)</f>
        <v>0</v>
      </c>
      <c r="J85" s="71"/>
      <c r="K85" s="71"/>
      <c r="L85" s="71"/>
      <c r="M85" s="128">
        <f>SUM(N85:P85)</f>
        <v>0</v>
      </c>
      <c r="N85" s="129"/>
      <c r="O85" s="129"/>
      <c r="P85" s="129"/>
      <c r="R85" s="120"/>
    </row>
    <row r="86" spans="3:18" ht="15" customHeight="1">
      <c r="C86" s="62"/>
      <c r="D86" s="208"/>
      <c r="E86" s="122" t="s">
        <v>186</v>
      </c>
      <c r="F86" s="112" t="s">
        <v>187</v>
      </c>
      <c r="G86" s="118"/>
      <c r="I86" s="61">
        <f>SUM(J86:L86)</f>
        <v>1693.0740000000001</v>
      </c>
      <c r="J86" s="61">
        <f>SUM(J72,J73,J78)</f>
        <v>1693.0740000000001</v>
      </c>
      <c r="K86" s="61">
        <f>SUM(K72,K73,K78)</f>
        <v>0</v>
      </c>
      <c r="L86" s="61">
        <f>SUM(L72,L73,L78)</f>
        <v>0</v>
      </c>
      <c r="M86" s="128">
        <f>SUM(N86:P86)</f>
        <v>4942353.8978399998</v>
      </c>
      <c r="N86" s="128">
        <f>SUM(N72,N73,N78)</f>
        <v>4942353.8978399998</v>
      </c>
      <c r="O86" s="128">
        <f>SUM(O72,O73,O78)</f>
        <v>0</v>
      </c>
      <c r="P86" s="128">
        <f>SUM(P72,P73,P78)</f>
        <v>0</v>
      </c>
      <c r="R86" s="121"/>
    </row>
    <row r="87" spans="3:18" ht="15" customHeight="1">
      <c r="C87" s="62"/>
      <c r="D87" s="208"/>
      <c r="E87" s="122" t="s">
        <v>188</v>
      </c>
      <c r="F87" s="112" t="s">
        <v>189</v>
      </c>
      <c r="G87" s="118"/>
      <c r="I87" s="61">
        <f>SUM(J87:L87)</f>
        <v>1693.0740000000001</v>
      </c>
      <c r="J87" s="61">
        <f>SUM(J72,J73,J78,J82)</f>
        <v>1693.0740000000001</v>
      </c>
      <c r="K87" s="61">
        <f>SUM(K72,K73,K78,K82)</f>
        <v>0</v>
      </c>
      <c r="L87" s="61">
        <f>SUM(L72,L73,L78,L82)</f>
        <v>0</v>
      </c>
      <c r="M87" s="128">
        <f>SUM(N87:P87)</f>
        <v>4942353.8978399998</v>
      </c>
      <c r="N87" s="128">
        <f>SUM(N72,N73,N78,N82)</f>
        <v>4942353.8978399998</v>
      </c>
      <c r="O87" s="128">
        <f>SUM(O72,O73,O78,O82)</f>
        <v>0</v>
      </c>
      <c r="P87" s="128">
        <f>SUM(P72,P73,P78,P82)</f>
        <v>0</v>
      </c>
      <c r="R87" s="144"/>
    </row>
    <row r="88" spans="3:18" ht="15" customHeight="1">
      <c r="C88" s="62"/>
      <c r="D88" s="208"/>
      <c r="E88" s="138" t="s">
        <v>190</v>
      </c>
      <c r="F88" s="139" t="s">
        <v>191</v>
      </c>
      <c r="G88" s="118"/>
      <c r="I88" s="61">
        <f>SUM(J88:L88)</f>
        <v>1693.0740000000001</v>
      </c>
      <c r="J88" s="61">
        <f>SUM(J72,J73,J78,J82,J83,J85)</f>
        <v>1693.0740000000001</v>
      </c>
      <c r="K88" s="61">
        <f>SUM(K72,K73,K78,K82,K83,K85)</f>
        <v>0</v>
      </c>
      <c r="L88" s="61">
        <f>SUM(L72,L73,L78,L82,L83,L85)</f>
        <v>0</v>
      </c>
      <c r="M88" s="128">
        <f>SUM(N88:P88)</f>
        <v>4942353.8978399998</v>
      </c>
      <c r="N88" s="128">
        <f>SUM(N72,N73,N78,N82,N83,N85)</f>
        <v>4942353.8978399998</v>
      </c>
      <c r="O88" s="128">
        <f>SUM(O72,O73,O78,O82,O83,O85)</f>
        <v>0</v>
      </c>
      <c r="P88" s="128">
        <f>SUM(P72,P73,P78,P82,P83,P85)</f>
        <v>0</v>
      </c>
      <c r="R88" s="121"/>
    </row>
    <row r="89" spans="3:18" ht="15" customHeight="1">
      <c r="C89" s="62"/>
      <c r="D89" s="209"/>
      <c r="E89" s="111" t="s">
        <v>202</v>
      </c>
      <c r="F89" s="72" t="s">
        <v>203</v>
      </c>
      <c r="G89" s="137" t="s">
        <v>222</v>
      </c>
      <c r="I89" s="61">
        <f>SUM(J89:L89)</f>
        <v>1693.0740000000001</v>
      </c>
      <c r="J89" s="61">
        <f>SUM(J70,J88)</f>
        <v>1693.0740000000001</v>
      </c>
      <c r="K89" s="61">
        <f>SUM(K70,K88)</f>
        <v>0</v>
      </c>
      <c r="L89" s="61">
        <f>SUM(L70,L88)</f>
        <v>0</v>
      </c>
      <c r="M89" s="128">
        <f>SUM(N89:P89)</f>
        <v>4942353.8978399998</v>
      </c>
      <c r="N89" s="128">
        <f>SUM(N70,N88)</f>
        <v>4942353.8978399998</v>
      </c>
      <c r="O89" s="128">
        <f>SUM(O70,O88)</f>
        <v>0</v>
      </c>
      <c r="P89" s="128">
        <f>SUM(P70,P88)</f>
        <v>0</v>
      </c>
      <c r="R89" s="121"/>
    </row>
    <row r="90" spans="3:18" ht="6" hidden="1" customHeight="1">
      <c r="C90" s="62"/>
      <c r="D90" s="123"/>
      <c r="E90" s="140"/>
      <c r="F90" s="141"/>
      <c r="G90" s="147"/>
      <c r="I90" s="135"/>
      <c r="J90" s="135"/>
      <c r="K90" s="135"/>
      <c r="L90" s="135"/>
      <c r="M90" s="136"/>
      <c r="N90" s="136"/>
      <c r="O90" s="136"/>
      <c r="P90" s="136"/>
      <c r="R90" s="142"/>
    </row>
    <row r="91" spans="3:18" ht="5.25" hidden="1" customHeight="1">
      <c r="C91" s="62"/>
      <c r="D91" s="200" t="s">
        <v>223</v>
      </c>
      <c r="E91" s="122"/>
      <c r="F91" s="124"/>
      <c r="G91" s="147"/>
      <c r="I91" s="135"/>
      <c r="J91" s="135"/>
      <c r="K91" s="135"/>
      <c r="L91" s="135"/>
      <c r="M91" s="136"/>
      <c r="N91" s="136"/>
      <c r="O91" s="136"/>
      <c r="P91" s="136"/>
      <c r="R91" s="142"/>
    </row>
    <row r="92" spans="3:18" ht="15" customHeight="1">
      <c r="C92" s="62"/>
      <c r="D92" s="201"/>
      <c r="E92" s="122" t="s">
        <v>163</v>
      </c>
      <c r="F92" s="112" t="s">
        <v>164</v>
      </c>
      <c r="G92" s="118"/>
      <c r="I92" s="61">
        <f t="shared" ref="I92:P93" si="0">SUM(I16,I34,I54,I72)</f>
        <v>1693.0740000000001</v>
      </c>
      <c r="J92" s="61">
        <f t="shared" si="0"/>
        <v>1693.0740000000001</v>
      </c>
      <c r="K92" s="61">
        <f t="shared" si="0"/>
        <v>0</v>
      </c>
      <c r="L92" s="61">
        <f t="shared" si="0"/>
        <v>0</v>
      </c>
      <c r="M92" s="128">
        <f t="shared" si="0"/>
        <v>4942353.8978399998</v>
      </c>
      <c r="N92" s="128">
        <f t="shared" si="0"/>
        <v>4942353.8978399998</v>
      </c>
      <c r="O92" s="128">
        <f t="shared" si="0"/>
        <v>0</v>
      </c>
      <c r="P92" s="128">
        <f t="shared" si="0"/>
        <v>0</v>
      </c>
      <c r="R92" s="121"/>
    </row>
    <row r="93" spans="3:18" ht="15" customHeight="1">
      <c r="C93" s="62"/>
      <c r="D93" s="201"/>
      <c r="E93" s="122" t="s">
        <v>165</v>
      </c>
      <c r="F93" s="112" t="s">
        <v>166</v>
      </c>
      <c r="G93" s="118"/>
      <c r="I93" s="61">
        <f t="shared" si="0"/>
        <v>0</v>
      </c>
      <c r="J93" s="61">
        <f t="shared" si="0"/>
        <v>0</v>
      </c>
      <c r="K93" s="61">
        <f t="shared" si="0"/>
        <v>0</v>
      </c>
      <c r="L93" s="61">
        <f t="shared" si="0"/>
        <v>0</v>
      </c>
      <c r="M93" s="128">
        <f t="shared" si="0"/>
        <v>0</v>
      </c>
      <c r="N93" s="128">
        <f t="shared" si="0"/>
        <v>0</v>
      </c>
      <c r="O93" s="128">
        <f t="shared" si="0"/>
        <v>0</v>
      </c>
      <c r="P93" s="128">
        <f t="shared" si="0"/>
        <v>0</v>
      </c>
      <c r="R93" s="121"/>
    </row>
    <row r="94" spans="3:18" ht="6" hidden="1" customHeight="1">
      <c r="C94" s="62"/>
      <c r="D94" s="201"/>
      <c r="E94" s="122"/>
      <c r="F94" s="124"/>
      <c r="G94" s="147"/>
      <c r="I94" s="135"/>
      <c r="J94" s="135"/>
      <c r="K94" s="135"/>
      <c r="L94" s="135"/>
      <c r="M94" s="136"/>
      <c r="N94" s="136"/>
      <c r="O94" s="136"/>
      <c r="P94" s="136"/>
      <c r="R94" s="142"/>
    </row>
    <row r="95" spans="3:18" ht="6" hidden="1" customHeight="1">
      <c r="C95" s="62"/>
      <c r="D95" s="201"/>
      <c r="E95" s="122"/>
      <c r="F95" s="124"/>
      <c r="G95" s="147"/>
      <c r="I95" s="135"/>
      <c r="J95" s="135"/>
      <c r="K95" s="135"/>
      <c r="L95" s="135"/>
      <c r="M95" s="136"/>
      <c r="N95" s="136"/>
      <c r="O95" s="136"/>
      <c r="P95" s="136"/>
      <c r="R95" s="142"/>
    </row>
    <row r="96" spans="3:18" ht="15" customHeight="1">
      <c r="C96" s="62"/>
      <c r="D96" s="201"/>
      <c r="E96" s="122" t="s">
        <v>168</v>
      </c>
      <c r="F96" s="113" t="s">
        <v>169</v>
      </c>
      <c r="G96" s="118"/>
      <c r="I96" s="61">
        <f t="shared" ref="I96:P98" si="1">SUM(I20,I38,I58,I76)</f>
        <v>0</v>
      </c>
      <c r="J96" s="61">
        <f t="shared" si="1"/>
        <v>0</v>
      </c>
      <c r="K96" s="61">
        <f t="shared" si="1"/>
        <v>0</v>
      </c>
      <c r="L96" s="61">
        <f t="shared" si="1"/>
        <v>0</v>
      </c>
      <c r="M96" s="128">
        <f t="shared" si="1"/>
        <v>0</v>
      </c>
      <c r="N96" s="128">
        <f t="shared" si="1"/>
        <v>0</v>
      </c>
      <c r="O96" s="128">
        <f t="shared" si="1"/>
        <v>0</v>
      </c>
      <c r="P96" s="128">
        <f t="shared" si="1"/>
        <v>0</v>
      </c>
      <c r="R96" s="121"/>
    </row>
    <row r="97" spans="3:18" ht="15" customHeight="1">
      <c r="C97" s="62"/>
      <c r="D97" s="201"/>
      <c r="E97" s="122" t="s">
        <v>171</v>
      </c>
      <c r="F97" s="113" t="s">
        <v>172</v>
      </c>
      <c r="G97" s="118"/>
      <c r="I97" s="61">
        <f t="shared" si="1"/>
        <v>0</v>
      </c>
      <c r="J97" s="61">
        <f t="shared" si="1"/>
        <v>0</v>
      </c>
      <c r="K97" s="61">
        <f t="shared" si="1"/>
        <v>0</v>
      </c>
      <c r="L97" s="61">
        <f t="shared" si="1"/>
        <v>0</v>
      </c>
      <c r="M97" s="128">
        <f t="shared" si="1"/>
        <v>0</v>
      </c>
      <c r="N97" s="128">
        <f t="shared" si="1"/>
        <v>0</v>
      </c>
      <c r="O97" s="128">
        <f t="shared" si="1"/>
        <v>0</v>
      </c>
      <c r="P97" s="128">
        <f t="shared" si="1"/>
        <v>0</v>
      </c>
      <c r="R97" s="121"/>
    </row>
    <row r="98" spans="3:18" ht="15" customHeight="1">
      <c r="C98" s="62"/>
      <c r="D98" s="201"/>
      <c r="E98" s="122" t="s">
        <v>174</v>
      </c>
      <c r="F98" s="112" t="s">
        <v>175</v>
      </c>
      <c r="G98" s="118"/>
      <c r="I98" s="61">
        <f t="shared" si="1"/>
        <v>0</v>
      </c>
      <c r="J98" s="61">
        <f t="shared" si="1"/>
        <v>0</v>
      </c>
      <c r="K98" s="61">
        <f t="shared" si="1"/>
        <v>0</v>
      </c>
      <c r="L98" s="61">
        <f t="shared" si="1"/>
        <v>0</v>
      </c>
      <c r="M98" s="128">
        <f t="shared" si="1"/>
        <v>0</v>
      </c>
      <c r="N98" s="128">
        <f t="shared" si="1"/>
        <v>0</v>
      </c>
      <c r="O98" s="128">
        <f t="shared" si="1"/>
        <v>0</v>
      </c>
      <c r="P98" s="128">
        <f t="shared" si="1"/>
        <v>0</v>
      </c>
      <c r="R98" s="121"/>
    </row>
    <row r="99" spans="3:18" ht="6" hidden="1" customHeight="1">
      <c r="C99" s="62"/>
      <c r="D99" s="201"/>
      <c r="E99" s="122"/>
      <c r="F99" s="124"/>
      <c r="G99" s="147"/>
      <c r="I99" s="135"/>
      <c r="J99" s="135"/>
      <c r="K99" s="135"/>
      <c r="L99" s="135"/>
      <c r="M99" s="136"/>
      <c r="N99" s="136"/>
      <c r="O99" s="136"/>
      <c r="P99" s="136"/>
      <c r="R99" s="142"/>
    </row>
    <row r="100" spans="3:18" ht="6" hidden="1" customHeight="1">
      <c r="C100" s="62"/>
      <c r="D100" s="201"/>
      <c r="E100" s="122"/>
      <c r="F100" s="124"/>
      <c r="G100" s="147"/>
      <c r="I100" s="135"/>
      <c r="J100" s="135"/>
      <c r="K100" s="135"/>
      <c r="L100" s="135"/>
      <c r="M100" s="136"/>
      <c r="N100" s="136"/>
      <c r="O100" s="136"/>
      <c r="P100" s="136"/>
      <c r="R100" s="142"/>
    </row>
    <row r="101" spans="3:18" ht="6" hidden="1" customHeight="1">
      <c r="C101" s="62"/>
      <c r="D101" s="201"/>
      <c r="E101" s="122"/>
      <c r="F101" s="124"/>
      <c r="G101" s="147"/>
      <c r="I101" s="135"/>
      <c r="J101" s="135"/>
      <c r="K101" s="135"/>
      <c r="L101" s="135"/>
      <c r="M101" s="136"/>
      <c r="N101" s="136"/>
      <c r="O101" s="136"/>
      <c r="P101" s="136"/>
      <c r="R101" s="142"/>
    </row>
    <row r="102" spans="3:18" ht="15" customHeight="1">
      <c r="C102" s="62"/>
      <c r="D102" s="201"/>
      <c r="E102" s="122" t="s">
        <v>177</v>
      </c>
      <c r="F102" s="112" t="s">
        <v>178</v>
      </c>
      <c r="G102" s="118"/>
      <c r="I102" s="61">
        <f t="shared" ref="I102:P103" si="2">SUM(I26,I44,I64,I82)</f>
        <v>0</v>
      </c>
      <c r="J102" s="61">
        <f t="shared" si="2"/>
        <v>0</v>
      </c>
      <c r="K102" s="61">
        <f t="shared" si="2"/>
        <v>0</v>
      </c>
      <c r="L102" s="61">
        <f t="shared" si="2"/>
        <v>0</v>
      </c>
      <c r="M102" s="128">
        <f t="shared" si="2"/>
        <v>0</v>
      </c>
      <c r="N102" s="128">
        <f t="shared" si="2"/>
        <v>0</v>
      </c>
      <c r="O102" s="128">
        <f t="shared" si="2"/>
        <v>0</v>
      </c>
      <c r="P102" s="128">
        <f t="shared" si="2"/>
        <v>0</v>
      </c>
      <c r="R102" s="121"/>
    </row>
    <row r="103" spans="3:18" ht="27" customHeight="1">
      <c r="C103" s="62"/>
      <c r="D103" s="201"/>
      <c r="E103" s="122" t="s">
        <v>180</v>
      </c>
      <c r="F103" s="112" t="s">
        <v>181</v>
      </c>
      <c r="G103" s="118"/>
      <c r="I103" s="61">
        <f t="shared" si="2"/>
        <v>0</v>
      </c>
      <c r="J103" s="61">
        <f t="shared" si="2"/>
        <v>0</v>
      </c>
      <c r="K103" s="61">
        <f t="shared" si="2"/>
        <v>0</v>
      </c>
      <c r="L103" s="61">
        <f t="shared" si="2"/>
        <v>0</v>
      </c>
      <c r="M103" s="128">
        <f t="shared" si="2"/>
        <v>0</v>
      </c>
      <c r="N103" s="128">
        <f t="shared" si="2"/>
        <v>0</v>
      </c>
      <c r="O103" s="128">
        <f t="shared" si="2"/>
        <v>0</v>
      </c>
      <c r="P103" s="128">
        <f t="shared" si="2"/>
        <v>0</v>
      </c>
      <c r="R103" s="121"/>
    </row>
    <row r="104" spans="3:18" ht="6" hidden="1" customHeight="1">
      <c r="C104" s="62"/>
      <c r="D104" s="201"/>
      <c r="E104" s="122"/>
      <c r="F104" s="124"/>
      <c r="G104" s="147"/>
      <c r="I104" s="135"/>
      <c r="J104" s="135"/>
      <c r="K104" s="135"/>
      <c r="L104" s="135"/>
      <c r="M104" s="136"/>
      <c r="N104" s="136"/>
      <c r="O104" s="136"/>
      <c r="P104" s="136"/>
      <c r="R104" s="142"/>
    </row>
    <row r="105" spans="3:18" ht="15" customHeight="1">
      <c r="C105" s="62"/>
      <c r="D105" s="201"/>
      <c r="E105" s="122" t="s">
        <v>183</v>
      </c>
      <c r="F105" s="112" t="s">
        <v>184</v>
      </c>
      <c r="G105" s="118"/>
      <c r="I105" s="61">
        <f t="shared" ref="I105:P108" si="3">SUM(I29,I47,I67,I85)</f>
        <v>0</v>
      </c>
      <c r="J105" s="61">
        <f t="shared" si="3"/>
        <v>0</v>
      </c>
      <c r="K105" s="61">
        <f t="shared" si="3"/>
        <v>0</v>
      </c>
      <c r="L105" s="61">
        <f t="shared" si="3"/>
        <v>0</v>
      </c>
      <c r="M105" s="128">
        <f t="shared" si="3"/>
        <v>0</v>
      </c>
      <c r="N105" s="128">
        <f t="shared" si="3"/>
        <v>0</v>
      </c>
      <c r="O105" s="128">
        <f t="shared" si="3"/>
        <v>0</v>
      </c>
      <c r="P105" s="128">
        <f t="shared" si="3"/>
        <v>0</v>
      </c>
      <c r="R105" s="121"/>
    </row>
    <row r="106" spans="3:18" ht="15" customHeight="1">
      <c r="C106" s="62"/>
      <c r="D106" s="201"/>
      <c r="E106" s="122" t="s">
        <v>186</v>
      </c>
      <c r="F106" s="112" t="s">
        <v>187</v>
      </c>
      <c r="G106" s="118"/>
      <c r="I106" s="61">
        <f t="shared" si="3"/>
        <v>1693.0740000000001</v>
      </c>
      <c r="J106" s="61">
        <f t="shared" si="3"/>
        <v>1693.0740000000001</v>
      </c>
      <c r="K106" s="61">
        <f t="shared" si="3"/>
        <v>0</v>
      </c>
      <c r="L106" s="61">
        <f t="shared" si="3"/>
        <v>0</v>
      </c>
      <c r="M106" s="128">
        <f t="shared" si="3"/>
        <v>4942353.8978399998</v>
      </c>
      <c r="N106" s="128">
        <f t="shared" si="3"/>
        <v>4942353.8978399998</v>
      </c>
      <c r="O106" s="128">
        <f t="shared" si="3"/>
        <v>0</v>
      </c>
      <c r="P106" s="128">
        <f t="shared" si="3"/>
        <v>0</v>
      </c>
      <c r="R106" s="121"/>
    </row>
    <row r="107" spans="3:18" ht="15" customHeight="1">
      <c r="C107" s="62"/>
      <c r="D107" s="201"/>
      <c r="E107" s="122" t="s">
        <v>188</v>
      </c>
      <c r="F107" s="112" t="s">
        <v>189</v>
      </c>
      <c r="G107" s="118"/>
      <c r="I107" s="61">
        <f t="shared" si="3"/>
        <v>1693.0740000000001</v>
      </c>
      <c r="J107" s="61">
        <f t="shared" si="3"/>
        <v>1693.0740000000001</v>
      </c>
      <c r="K107" s="61">
        <f t="shared" si="3"/>
        <v>0</v>
      </c>
      <c r="L107" s="61">
        <f t="shared" si="3"/>
        <v>0</v>
      </c>
      <c r="M107" s="128">
        <f t="shared" si="3"/>
        <v>4942353.8978399998</v>
      </c>
      <c r="N107" s="128">
        <f t="shared" si="3"/>
        <v>4942353.8978399998</v>
      </c>
      <c r="O107" s="128">
        <f t="shared" si="3"/>
        <v>0</v>
      </c>
      <c r="P107" s="128">
        <f t="shared" si="3"/>
        <v>0</v>
      </c>
      <c r="R107" s="121"/>
    </row>
    <row r="108" spans="3:18" ht="15" customHeight="1">
      <c r="C108" s="62"/>
      <c r="D108" s="201"/>
      <c r="E108" s="122" t="s">
        <v>190</v>
      </c>
      <c r="F108" s="112" t="s">
        <v>191</v>
      </c>
      <c r="G108" s="118"/>
      <c r="I108" s="61">
        <f t="shared" si="3"/>
        <v>1693.0740000000001</v>
      </c>
      <c r="J108" s="61">
        <f t="shared" si="3"/>
        <v>1693.0740000000001</v>
      </c>
      <c r="K108" s="61">
        <f t="shared" si="3"/>
        <v>0</v>
      </c>
      <c r="L108" s="61">
        <f t="shared" si="3"/>
        <v>0</v>
      </c>
      <c r="M108" s="128">
        <f t="shared" si="3"/>
        <v>4942353.8978399998</v>
      </c>
      <c r="N108" s="128">
        <f t="shared" si="3"/>
        <v>4942353.8978399998</v>
      </c>
      <c r="O108" s="128">
        <f t="shared" si="3"/>
        <v>0</v>
      </c>
      <c r="P108" s="128">
        <f t="shared" si="3"/>
        <v>0</v>
      </c>
      <c r="R108" s="121"/>
    </row>
    <row r="109" spans="3:18" ht="6" hidden="1" customHeight="1">
      <c r="C109" s="62"/>
      <c r="D109" s="201"/>
      <c r="E109" s="122"/>
      <c r="F109" s="124"/>
      <c r="G109" s="147"/>
      <c r="I109" s="135"/>
      <c r="J109" s="135"/>
      <c r="K109" s="135"/>
      <c r="L109" s="135"/>
      <c r="M109" s="136"/>
      <c r="N109" s="136"/>
      <c r="O109" s="136"/>
      <c r="P109" s="136"/>
      <c r="R109" s="142"/>
    </row>
    <row r="110" spans="3:18" ht="6" hidden="1" customHeight="1">
      <c r="C110" s="62"/>
      <c r="D110" s="201"/>
      <c r="E110" s="122"/>
      <c r="F110" s="124"/>
      <c r="G110" s="147"/>
      <c r="I110" s="135"/>
      <c r="J110" s="135"/>
      <c r="K110" s="135"/>
      <c r="L110" s="135"/>
      <c r="M110" s="136"/>
      <c r="N110" s="136"/>
      <c r="O110" s="136"/>
      <c r="P110" s="136"/>
      <c r="R110" s="142"/>
    </row>
    <row r="111" spans="3:18" ht="6" hidden="1" customHeight="1">
      <c r="C111" s="62"/>
      <c r="D111" s="201"/>
      <c r="E111" s="122"/>
      <c r="F111" s="124"/>
      <c r="G111" s="147"/>
      <c r="I111" s="135"/>
      <c r="J111" s="135"/>
      <c r="K111" s="135"/>
      <c r="L111" s="135"/>
      <c r="M111" s="136"/>
      <c r="N111" s="136"/>
      <c r="O111" s="136"/>
      <c r="P111" s="136"/>
      <c r="R111" s="142"/>
    </row>
    <row r="112" spans="3:18" ht="6" hidden="1" customHeight="1">
      <c r="C112" s="62"/>
      <c r="D112" s="201"/>
      <c r="E112" s="122"/>
      <c r="F112" s="124"/>
      <c r="G112" s="147"/>
      <c r="I112" s="135"/>
      <c r="J112" s="135"/>
      <c r="K112" s="135"/>
      <c r="L112" s="135"/>
      <c r="M112" s="136"/>
      <c r="N112" s="136"/>
      <c r="O112" s="136"/>
      <c r="P112" s="136"/>
      <c r="R112" s="142"/>
    </row>
    <row r="113" spans="3:18" ht="6" hidden="1" customHeight="1">
      <c r="C113" s="62"/>
      <c r="D113" s="201"/>
      <c r="E113" s="122"/>
      <c r="F113" s="124"/>
      <c r="G113" s="147"/>
      <c r="I113" s="135"/>
      <c r="J113" s="135"/>
      <c r="K113" s="135"/>
      <c r="L113" s="135"/>
      <c r="M113" s="136"/>
      <c r="N113" s="136"/>
      <c r="O113" s="136"/>
      <c r="P113" s="136"/>
      <c r="R113" s="142"/>
    </row>
    <row r="114" spans="3:18" ht="6" hidden="1" customHeight="1">
      <c r="C114" s="62"/>
      <c r="D114" s="201"/>
      <c r="E114" s="122"/>
      <c r="F114" s="124"/>
      <c r="G114" s="147"/>
      <c r="I114" s="135"/>
      <c r="J114" s="135"/>
      <c r="K114" s="135"/>
      <c r="L114" s="135"/>
      <c r="M114" s="136"/>
      <c r="N114" s="136"/>
      <c r="O114" s="136"/>
      <c r="P114" s="136"/>
      <c r="R114" s="142"/>
    </row>
    <row r="115" spans="3:18" ht="6" hidden="1" customHeight="1">
      <c r="C115" s="62"/>
      <c r="D115" s="201"/>
      <c r="E115" s="122"/>
      <c r="F115" s="124"/>
      <c r="G115" s="147"/>
      <c r="I115" s="135"/>
      <c r="J115" s="135"/>
      <c r="K115" s="135"/>
      <c r="L115" s="135"/>
      <c r="M115" s="136"/>
      <c r="N115" s="136"/>
      <c r="O115" s="136"/>
      <c r="P115" s="136"/>
      <c r="R115" s="142"/>
    </row>
    <row r="116" spans="3:18" ht="6" hidden="1" customHeight="1">
      <c r="C116" s="62"/>
      <c r="D116" s="201"/>
      <c r="E116" s="122"/>
      <c r="F116" s="124"/>
      <c r="G116" s="147"/>
      <c r="I116" s="135"/>
      <c r="J116" s="135"/>
      <c r="K116" s="135"/>
      <c r="L116" s="135"/>
      <c r="M116" s="136"/>
      <c r="N116" s="136"/>
      <c r="O116" s="136"/>
      <c r="P116" s="136"/>
      <c r="R116" s="142"/>
    </row>
    <row r="117" spans="3:18" ht="6" hidden="1" customHeight="1">
      <c r="C117" s="62"/>
      <c r="D117" s="201"/>
      <c r="E117" s="122"/>
      <c r="F117" s="124"/>
      <c r="G117" s="147"/>
      <c r="I117" s="135"/>
      <c r="J117" s="135"/>
      <c r="K117" s="135"/>
      <c r="L117" s="135"/>
      <c r="M117" s="136"/>
      <c r="N117" s="136"/>
      <c r="O117" s="136"/>
      <c r="P117" s="136"/>
      <c r="R117" s="142"/>
    </row>
    <row r="118" spans="3:18" ht="6" hidden="1" customHeight="1">
      <c r="C118" s="62"/>
      <c r="D118" s="201"/>
      <c r="E118" s="122"/>
      <c r="F118" s="124"/>
      <c r="G118" s="147"/>
      <c r="I118" s="135"/>
      <c r="J118" s="135"/>
      <c r="K118" s="135"/>
      <c r="L118" s="135"/>
      <c r="M118" s="136"/>
      <c r="N118" s="136"/>
      <c r="O118" s="136"/>
      <c r="P118" s="136"/>
      <c r="R118" s="142"/>
    </row>
    <row r="119" spans="3:18" ht="6" hidden="1" customHeight="1">
      <c r="C119" s="62"/>
      <c r="D119" s="201"/>
      <c r="E119" s="122"/>
      <c r="F119" s="124"/>
      <c r="G119" s="147"/>
      <c r="I119" s="135"/>
      <c r="J119" s="135"/>
      <c r="K119" s="135"/>
      <c r="L119" s="135"/>
      <c r="M119" s="136"/>
      <c r="N119" s="136"/>
      <c r="O119" s="136"/>
      <c r="P119" s="136"/>
      <c r="R119" s="142"/>
    </row>
    <row r="120" spans="3:18" ht="6" hidden="1" customHeight="1">
      <c r="C120" s="62"/>
      <c r="D120" s="201"/>
      <c r="E120" s="122"/>
      <c r="F120" s="124"/>
      <c r="G120" s="147"/>
      <c r="I120" s="135"/>
      <c r="J120" s="135"/>
      <c r="K120" s="135"/>
      <c r="L120" s="135"/>
      <c r="M120" s="136"/>
      <c r="N120" s="136"/>
      <c r="O120" s="136"/>
      <c r="P120" s="136"/>
      <c r="R120" s="142"/>
    </row>
    <row r="121" spans="3:18" ht="6" hidden="1" customHeight="1">
      <c r="C121" s="62"/>
      <c r="D121" s="201"/>
      <c r="E121" s="122"/>
      <c r="F121" s="124"/>
      <c r="G121" s="147"/>
      <c r="I121" s="135"/>
      <c r="J121" s="135"/>
      <c r="K121" s="135"/>
      <c r="L121" s="135"/>
      <c r="M121" s="136"/>
      <c r="N121" s="136"/>
      <c r="O121" s="136"/>
      <c r="P121" s="136"/>
      <c r="R121" s="142"/>
    </row>
    <row r="122" spans="3:18" ht="6" hidden="1" customHeight="1">
      <c r="C122" s="62"/>
      <c r="D122" s="201"/>
      <c r="E122" s="122"/>
      <c r="F122" s="124"/>
      <c r="G122" s="147"/>
      <c r="I122" s="135"/>
      <c r="J122" s="135"/>
      <c r="K122" s="135"/>
      <c r="L122" s="135"/>
      <c r="M122" s="136"/>
      <c r="N122" s="136"/>
      <c r="O122" s="136"/>
      <c r="P122" s="136"/>
      <c r="R122" s="142"/>
    </row>
    <row r="123" spans="3:18" ht="6" hidden="1" customHeight="1">
      <c r="C123" s="62"/>
      <c r="D123" s="201"/>
      <c r="E123" s="122"/>
      <c r="F123" s="124"/>
      <c r="G123" s="147"/>
      <c r="I123" s="135"/>
      <c r="J123" s="135"/>
      <c r="K123" s="135"/>
      <c r="L123" s="135"/>
      <c r="M123" s="136"/>
      <c r="N123" s="136"/>
      <c r="O123" s="136"/>
      <c r="P123" s="136"/>
      <c r="R123" s="142"/>
    </row>
    <row r="124" spans="3:18" ht="6" hidden="1" customHeight="1">
      <c r="C124" s="62"/>
      <c r="D124" s="201"/>
      <c r="E124" s="122"/>
      <c r="F124" s="124"/>
      <c r="G124" s="147"/>
      <c r="I124" s="135"/>
      <c r="J124" s="135"/>
      <c r="K124" s="135"/>
      <c r="L124" s="135"/>
      <c r="M124" s="136"/>
      <c r="N124" s="136"/>
      <c r="O124" s="136"/>
      <c r="P124" s="136"/>
      <c r="R124" s="143"/>
    </row>
    <row r="125" spans="3:18" ht="6" hidden="1" customHeight="1">
      <c r="C125" s="62"/>
      <c r="D125" s="201"/>
      <c r="E125" s="122"/>
      <c r="F125" s="124"/>
      <c r="G125" s="147"/>
      <c r="I125" s="135"/>
      <c r="J125" s="135"/>
      <c r="K125" s="135"/>
      <c r="L125" s="135"/>
      <c r="M125" s="136"/>
      <c r="N125" s="136"/>
      <c r="O125" s="136"/>
      <c r="P125" s="136"/>
      <c r="R125" s="142"/>
    </row>
    <row r="126" spans="3:18" ht="6" hidden="1" customHeight="1">
      <c r="C126" s="62"/>
      <c r="D126" s="201"/>
      <c r="E126" s="122"/>
      <c r="F126" s="124"/>
      <c r="G126" s="147"/>
      <c r="I126" s="135"/>
      <c r="J126" s="135"/>
      <c r="K126" s="135"/>
      <c r="L126" s="135"/>
      <c r="M126" s="136"/>
      <c r="N126" s="136"/>
      <c r="O126" s="136"/>
      <c r="P126" s="136"/>
      <c r="R126" s="142"/>
    </row>
    <row r="127" spans="3:18" ht="6" hidden="1" customHeight="1">
      <c r="C127" s="62"/>
      <c r="D127" s="202"/>
      <c r="E127" s="122"/>
      <c r="F127" s="124"/>
      <c r="G127" s="147"/>
      <c r="I127" s="135"/>
      <c r="J127" s="135"/>
      <c r="K127" s="135"/>
      <c r="L127" s="135"/>
      <c r="M127" s="136"/>
      <c r="N127" s="136"/>
      <c r="O127" s="136"/>
      <c r="P127" s="136"/>
      <c r="R127" s="142"/>
    </row>
    <row r="128" spans="3:18" ht="24" customHeight="1">
      <c r="C128" s="62"/>
      <c r="D128" s="130"/>
      <c r="E128" s="131"/>
      <c r="F128" s="133" t="s">
        <v>224</v>
      </c>
      <c r="G128" s="132"/>
      <c r="I128" s="61">
        <f t="shared" ref="I128:P129" si="4">SUM(I30,I48,I68,I86)</f>
        <v>1693.0740000000001</v>
      </c>
      <c r="J128" s="61">
        <f t="shared" si="4"/>
        <v>1693.0740000000001</v>
      </c>
      <c r="K128" s="61">
        <f t="shared" si="4"/>
        <v>0</v>
      </c>
      <c r="L128" s="61">
        <f t="shared" si="4"/>
        <v>0</v>
      </c>
      <c r="M128" s="128">
        <f t="shared" si="4"/>
        <v>4942353.8978399998</v>
      </c>
      <c r="N128" s="128">
        <f t="shared" si="4"/>
        <v>4942353.8978399998</v>
      </c>
      <c r="O128" s="128">
        <f t="shared" si="4"/>
        <v>0</v>
      </c>
      <c r="P128" s="128">
        <f t="shared" si="4"/>
        <v>0</v>
      </c>
      <c r="R128" s="121"/>
    </row>
    <row r="129" spans="3:18" ht="24" customHeight="1">
      <c r="C129" s="62"/>
      <c r="D129" s="130"/>
      <c r="E129" s="131"/>
      <c r="F129" s="133" t="s">
        <v>225</v>
      </c>
      <c r="G129" s="132"/>
      <c r="I129" s="61">
        <f t="shared" si="4"/>
        <v>1693.0740000000001</v>
      </c>
      <c r="J129" s="61">
        <f t="shared" si="4"/>
        <v>1693.0740000000001</v>
      </c>
      <c r="K129" s="61">
        <f t="shared" si="4"/>
        <v>0</v>
      </c>
      <c r="L129" s="61">
        <f t="shared" si="4"/>
        <v>0</v>
      </c>
      <c r="M129" s="128">
        <f t="shared" si="4"/>
        <v>4942353.8978399998</v>
      </c>
      <c r="N129" s="128">
        <f t="shared" si="4"/>
        <v>4942353.8978399998</v>
      </c>
      <c r="O129" s="128">
        <f t="shared" si="4"/>
        <v>0</v>
      </c>
      <c r="P129" s="128">
        <f t="shared" si="4"/>
        <v>0</v>
      </c>
      <c r="R129" s="121"/>
    </row>
    <row r="130" spans="3:18" ht="24" customHeight="1">
      <c r="C130" s="62"/>
      <c r="D130" s="130"/>
      <c r="E130" s="131"/>
      <c r="F130" s="133" t="s">
        <v>226</v>
      </c>
      <c r="G130" s="132"/>
      <c r="I130" s="61">
        <f t="shared" ref="I130:P130" si="5">SUM(I51,I89)</f>
        <v>1693.0740000000001</v>
      </c>
      <c r="J130" s="61">
        <f t="shared" si="5"/>
        <v>1693.0740000000001</v>
      </c>
      <c r="K130" s="61">
        <f t="shared" si="5"/>
        <v>0</v>
      </c>
      <c r="L130" s="61">
        <f t="shared" si="5"/>
        <v>0</v>
      </c>
      <c r="M130" s="128">
        <f t="shared" si="5"/>
        <v>4942353.8978399998</v>
      </c>
      <c r="N130" s="128">
        <f t="shared" si="5"/>
        <v>4942353.8978399998</v>
      </c>
      <c r="O130" s="128">
        <f t="shared" si="5"/>
        <v>0</v>
      </c>
      <c r="P130" s="128">
        <f t="shared" si="5"/>
        <v>0</v>
      </c>
      <c r="R130" s="121"/>
    </row>
  </sheetData>
  <sheetProtection formatColumns="0" formatRows="0" insertRows="0" deleteColumns="0" deleteRows="0" sort="0" autoFilter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BDB26-EB2B-8D97-20A8-E91228ED88BA}">
  <dimension ref="A1:F20"/>
  <sheetViews>
    <sheetView showGridLines="0" topLeftCell="D8" workbookViewId="0"/>
  </sheetViews>
  <sheetFormatPr defaultRowHeight="10.5" customHeight="1"/>
  <cols>
    <col min="1" max="3" width="2.7109375" style="169" hidden="1" customWidth="1"/>
    <col min="4" max="5" width="2.7109375" style="169" customWidth="1"/>
    <col min="6" max="6" width="75.7109375" style="169" customWidth="1"/>
  </cols>
  <sheetData>
    <row r="1" spans="6:6" ht="10.5" hidden="1" customHeight="1"/>
    <row r="2" spans="6:6" ht="10.5" hidden="1" customHeight="1"/>
    <row r="3" spans="6:6" ht="10.5" hidden="1" customHeight="1"/>
    <row r="4" spans="6:6" ht="10.5" hidden="1" customHeight="1"/>
    <row r="5" spans="6:6" ht="10.5" hidden="1" customHeight="1"/>
    <row r="6" spans="6:6" ht="10.5" hidden="1" customHeight="1"/>
    <row r="7" spans="6:6" ht="10.5" hidden="1" customHeight="1"/>
    <row r="9" spans="6:6" ht="18" customHeight="1">
      <c r="F9" s="154" t="s">
        <v>227</v>
      </c>
    </row>
    <row r="10" spans="6:6" ht="12" customHeight="1"/>
    <row r="11" spans="6:6" ht="27" customHeight="1">
      <c r="F11" s="155"/>
    </row>
    <row r="12" spans="6:6" ht="27" customHeight="1">
      <c r="F12" s="155"/>
    </row>
    <row r="13" spans="6:6" ht="27" customHeight="1">
      <c r="F13" s="155"/>
    </row>
    <row r="14" spans="6:6" ht="27" customHeight="1">
      <c r="F14" s="155"/>
    </row>
    <row r="15" spans="6:6" ht="27" customHeight="1">
      <c r="F15" s="155"/>
    </row>
    <row r="16" spans="6:6" ht="27" customHeight="1">
      <c r="F16" s="155"/>
    </row>
    <row r="17" spans="6:6" ht="27" customHeight="1">
      <c r="F17" s="155"/>
    </row>
    <row r="18" spans="6:6" ht="27" customHeight="1">
      <c r="F18" s="155"/>
    </row>
    <row r="19" spans="6:6" ht="27" customHeight="1">
      <c r="F19" s="155"/>
    </row>
    <row r="20" spans="6:6" ht="27" customHeight="1">
      <c r="F20" s="155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9EC34-AEB7-122E-F4D2-C8A45FB0FBE8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69" customWidth="1"/>
    <col min="2" max="2" width="6.7109375" style="169" customWidth="1"/>
    <col min="3" max="3" width="40.7109375" style="169" customWidth="1"/>
    <col min="4" max="4" width="3.7109375" style="169" customWidth="1"/>
    <col min="5" max="5" width="45.7109375" style="169" customWidth="1"/>
    <col min="6" max="6" width="3.7109375" style="169" customWidth="1"/>
    <col min="7" max="7" width="42.7109375" style="169" customWidth="1"/>
    <col min="8" max="8" width="4.7109375" style="169" customWidth="1"/>
    <col min="9" max="9" width="9.7109375" style="169" customWidth="1"/>
    <col min="10" max="10" width="23.85546875" style="169" customWidth="1"/>
    <col min="11" max="11" width="2.7109375" style="169" customWidth="1"/>
    <col min="12" max="12" width="13.7109375" style="169" customWidth="1"/>
    <col min="13" max="13" width="9.140625" style="169"/>
    <col min="14" max="14" width="2.7109375" style="169" customWidth="1"/>
    <col min="15" max="15" width="12.140625" style="169" customWidth="1"/>
  </cols>
  <sheetData>
    <row r="1" spans="1:15" ht="11.25" customHeight="1">
      <c r="A1" s="156" t="s">
        <v>228</v>
      </c>
      <c r="B1" s="157" t="s">
        <v>229</v>
      </c>
      <c r="C1" s="156" t="s">
        <v>228</v>
      </c>
      <c r="D1" s="89"/>
      <c r="E1" s="90" t="s">
        <v>230</v>
      </c>
      <c r="F1" s="89"/>
      <c r="G1" s="90" t="s">
        <v>231</v>
      </c>
      <c r="H1" s="89"/>
      <c r="I1" s="91" t="s">
        <v>232</v>
      </c>
      <c r="J1" s="90" t="s">
        <v>233</v>
      </c>
      <c r="L1" s="90" t="s">
        <v>234</v>
      </c>
      <c r="O1" s="90" t="s">
        <v>235</v>
      </c>
    </row>
    <row r="2" spans="1:15" ht="11.25" customHeight="1">
      <c r="A2" s="156" t="s">
        <v>236</v>
      </c>
      <c r="B2" s="157" t="s">
        <v>237</v>
      </c>
      <c r="C2" s="156" t="s">
        <v>236</v>
      </c>
      <c r="D2" s="89"/>
      <c r="E2" s="92" t="s">
        <v>87</v>
      </c>
      <c r="F2" s="89"/>
      <c r="G2" s="93" t="str">
        <f>YEAR</f>
        <v>2024</v>
      </c>
      <c r="H2" s="89"/>
      <c r="I2" s="91" t="s">
        <v>238</v>
      </c>
      <c r="J2" s="90" t="s">
        <v>239</v>
      </c>
      <c r="L2" s="92" t="s">
        <v>30</v>
      </c>
      <c r="M2" s="97">
        <v>1</v>
      </c>
      <c r="O2" s="92">
        <v>2023</v>
      </c>
    </row>
    <row r="3" spans="1:15" ht="11.25" customHeight="1">
      <c r="A3" s="156" t="s">
        <v>240</v>
      </c>
      <c r="B3" s="157" t="s">
        <v>241</v>
      </c>
      <c r="C3" s="156" t="s">
        <v>240</v>
      </c>
      <c r="D3" s="89"/>
      <c r="E3" s="92" t="s">
        <v>68</v>
      </c>
      <c r="F3" s="89"/>
      <c r="H3" s="89"/>
      <c r="I3" s="91" t="s">
        <v>242</v>
      </c>
      <c r="J3" s="90" t="s">
        <v>243</v>
      </c>
      <c r="L3" s="92" t="s">
        <v>126</v>
      </c>
      <c r="M3" s="97">
        <v>2</v>
      </c>
      <c r="O3" s="92">
        <v>2024</v>
      </c>
    </row>
    <row r="4" spans="1:15" ht="11.25" customHeight="1">
      <c r="A4" s="156" t="s">
        <v>244</v>
      </c>
      <c r="B4" s="157" t="s">
        <v>245</v>
      </c>
      <c r="C4" s="156" t="s">
        <v>244</v>
      </c>
      <c r="D4" s="89"/>
      <c r="F4" s="89"/>
      <c r="G4" s="90" t="s">
        <v>246</v>
      </c>
      <c r="H4" s="89"/>
      <c r="I4" s="91" t="s">
        <v>247</v>
      </c>
      <c r="J4" s="90" t="s">
        <v>248</v>
      </c>
      <c r="L4" s="92" t="s">
        <v>127</v>
      </c>
      <c r="M4" s="97">
        <v>3</v>
      </c>
      <c r="O4" s="92">
        <v>2025</v>
      </c>
    </row>
    <row r="5" spans="1:15" ht="11.25" customHeight="1">
      <c r="A5" s="156" t="s">
        <v>249</v>
      </c>
      <c r="B5" s="157" t="s">
        <v>250</v>
      </c>
      <c r="C5" s="156" t="s">
        <v>249</v>
      </c>
      <c r="D5" s="89"/>
      <c r="F5" s="89"/>
      <c r="G5" s="93" t="str">
        <f>"01.01."&amp;PERIOD</f>
        <v>01.01.2024</v>
      </c>
      <c r="H5" s="89"/>
      <c r="I5" s="91" t="s">
        <v>251</v>
      </c>
      <c r="J5" s="90" t="s">
        <v>252</v>
      </c>
      <c r="L5" s="92" t="s">
        <v>128</v>
      </c>
      <c r="M5" s="97">
        <v>4</v>
      </c>
    </row>
    <row r="6" spans="1:15" ht="11.25" customHeight="1">
      <c r="A6" s="156" t="s">
        <v>253</v>
      </c>
      <c r="B6" s="157" t="s">
        <v>254</v>
      </c>
      <c r="C6" s="156" t="s">
        <v>253</v>
      </c>
      <c r="D6" s="89"/>
      <c r="E6" s="90" t="s">
        <v>255</v>
      </c>
      <c r="F6" s="89"/>
      <c r="G6" s="93" t="str">
        <f>"31.12."&amp;PERIOD</f>
        <v>31.12.2024</v>
      </c>
      <c r="H6" s="89"/>
      <c r="I6" s="94"/>
      <c r="J6" s="90" t="s">
        <v>256</v>
      </c>
      <c r="L6" s="92" t="s">
        <v>129</v>
      </c>
      <c r="M6" s="97">
        <v>5</v>
      </c>
    </row>
    <row r="7" spans="1:15" ht="11.25" customHeight="1">
      <c r="A7" s="156" t="s">
        <v>257</v>
      </c>
      <c r="B7" s="157" t="s">
        <v>258</v>
      </c>
      <c r="C7" s="156" t="s">
        <v>257</v>
      </c>
      <c r="D7" s="89"/>
      <c r="E7" s="95" t="s">
        <v>56</v>
      </c>
      <c r="F7" s="89"/>
      <c r="G7" s="89"/>
      <c r="H7" s="89"/>
      <c r="I7" s="89"/>
      <c r="J7" s="89"/>
      <c r="L7" s="92" t="s">
        <v>130</v>
      </c>
      <c r="M7" s="97">
        <v>6</v>
      </c>
    </row>
    <row r="8" spans="1:15" ht="11.25" customHeight="1">
      <c r="A8" s="156" t="s">
        <v>259</v>
      </c>
      <c r="B8" s="157" t="s">
        <v>260</v>
      </c>
      <c r="C8" s="156" t="s">
        <v>259</v>
      </c>
      <c r="D8" s="89"/>
      <c r="E8" s="95" t="s">
        <v>261</v>
      </c>
      <c r="F8" s="89"/>
      <c r="G8" s="90" t="s">
        <v>262</v>
      </c>
      <c r="H8" s="89"/>
      <c r="I8" s="89"/>
      <c r="J8" s="89"/>
      <c r="L8" s="92" t="s">
        <v>131</v>
      </c>
      <c r="M8" s="97">
        <v>7</v>
      </c>
    </row>
    <row r="9" spans="1:15" ht="11.25" customHeight="1">
      <c r="A9" s="156" t="s">
        <v>263</v>
      </c>
      <c r="B9" s="157" t="s">
        <v>264</v>
      </c>
      <c r="C9" s="156" t="s">
        <v>263</v>
      </c>
      <c r="D9" s="89"/>
      <c r="F9" s="89"/>
      <c r="G9" s="93" t="str">
        <f>"01.01."&amp;PERIOD</f>
        <v>01.01.2024</v>
      </c>
      <c r="H9" s="89"/>
      <c r="I9" s="89"/>
      <c r="J9" s="89"/>
      <c r="L9" s="92" t="s">
        <v>132</v>
      </c>
      <c r="M9" s="97">
        <v>8</v>
      </c>
    </row>
    <row r="10" spans="1:15" ht="11.25" customHeight="1">
      <c r="A10" s="156" t="s">
        <v>265</v>
      </c>
      <c r="B10" s="157" t="s">
        <v>266</v>
      </c>
      <c r="C10" s="156" t="s">
        <v>265</v>
      </c>
      <c r="D10" s="89"/>
      <c r="F10" s="89"/>
      <c r="G10" s="93" t="str">
        <f>"31.12."&amp;PERIOD</f>
        <v>31.12.2024</v>
      </c>
      <c r="H10" s="89"/>
      <c r="I10" s="89"/>
      <c r="J10" s="89"/>
      <c r="L10" s="92" t="s">
        <v>133</v>
      </c>
      <c r="M10" s="97">
        <v>9</v>
      </c>
    </row>
    <row r="11" spans="1:15" ht="11.25" customHeight="1">
      <c r="A11" s="158" t="s">
        <v>267</v>
      </c>
      <c r="B11" s="157" t="s">
        <v>268</v>
      </c>
      <c r="C11" s="156" t="s">
        <v>269</v>
      </c>
      <c r="D11" s="89"/>
      <c r="E11" s="90" t="s">
        <v>270</v>
      </c>
      <c r="F11" s="89"/>
      <c r="H11" s="89"/>
      <c r="I11" s="89"/>
      <c r="J11" s="89"/>
      <c r="L11" s="92" t="s">
        <v>134</v>
      </c>
      <c r="M11" s="97">
        <v>10</v>
      </c>
    </row>
    <row r="12" spans="1:15" ht="11.25" customHeight="1">
      <c r="A12" s="158" t="s">
        <v>271</v>
      </c>
      <c r="B12" s="157" t="s">
        <v>272</v>
      </c>
      <c r="C12" s="156"/>
      <c r="D12" s="89"/>
      <c r="E12" s="95" t="s">
        <v>83</v>
      </c>
      <c r="F12" s="89"/>
      <c r="G12" s="90" t="s">
        <v>273</v>
      </c>
      <c r="H12" s="89"/>
      <c r="I12" s="89"/>
      <c r="J12" s="89"/>
      <c r="L12" s="92" t="s">
        <v>135</v>
      </c>
      <c r="M12" s="97">
        <v>11</v>
      </c>
    </row>
    <row r="13" spans="1:15" ht="11.25" customHeight="1">
      <c r="A13" s="158" t="s">
        <v>274</v>
      </c>
      <c r="B13" s="157" t="s">
        <v>275</v>
      </c>
      <c r="C13" s="156" t="s">
        <v>276</v>
      </c>
      <c r="D13" s="89"/>
      <c r="E13" s="95" t="s">
        <v>277</v>
      </c>
      <c r="F13" s="89"/>
      <c r="G13" s="93" t="str">
        <f>"01.01."&amp;PERIOD</f>
        <v>01.01.2024</v>
      </c>
      <c r="H13" s="89"/>
      <c r="I13" s="89"/>
      <c r="J13" s="89"/>
      <c r="L13" s="92" t="s">
        <v>136</v>
      </c>
      <c r="M13" s="97">
        <v>12</v>
      </c>
    </row>
    <row r="14" spans="1:15" ht="11.25" customHeight="1">
      <c r="A14" s="158" t="s">
        <v>278</v>
      </c>
      <c r="B14" s="157" t="s">
        <v>279</v>
      </c>
      <c r="C14" s="156" t="s">
        <v>280</v>
      </c>
      <c r="D14" s="89"/>
      <c r="E14" s="95" t="s">
        <v>281</v>
      </c>
      <c r="F14" s="89"/>
      <c r="G14" s="93" t="str">
        <f>"31.12."&amp;PERIOD</f>
        <v>31.12.2024</v>
      </c>
      <c r="H14" s="89"/>
      <c r="I14" s="89"/>
      <c r="J14" s="89"/>
      <c r="L14" s="92" t="s">
        <v>26</v>
      </c>
      <c r="M14" s="97">
        <v>13</v>
      </c>
    </row>
    <row r="15" spans="1:15" ht="11.25" customHeight="1">
      <c r="A15" s="159" t="s">
        <v>282</v>
      </c>
      <c r="B15" s="160"/>
      <c r="C15" s="159"/>
      <c r="D15" s="89"/>
      <c r="E15" s="95" t="s">
        <v>283</v>
      </c>
      <c r="F15" s="89"/>
      <c r="H15" s="89"/>
      <c r="I15" s="89"/>
      <c r="J15" s="89"/>
    </row>
    <row r="16" spans="1:15" ht="11.25" customHeight="1">
      <c r="A16" s="156" t="s">
        <v>284</v>
      </c>
      <c r="B16" s="157" t="s">
        <v>285</v>
      </c>
      <c r="C16" s="156" t="s">
        <v>284</v>
      </c>
      <c r="D16" s="89"/>
      <c r="E16" s="95" t="s">
        <v>286</v>
      </c>
      <c r="F16" s="89"/>
      <c r="G16" s="90" t="s">
        <v>287</v>
      </c>
      <c r="H16" s="89"/>
      <c r="I16" s="89"/>
      <c r="J16" s="89"/>
    </row>
    <row r="17" spans="1:10" ht="11.25" customHeight="1">
      <c r="A17" s="156" t="s">
        <v>288</v>
      </c>
      <c r="B17" s="157" t="s">
        <v>289</v>
      </c>
      <c r="C17" s="156" t="s">
        <v>288</v>
      </c>
      <c r="D17" s="89"/>
      <c r="E17" s="95" t="s">
        <v>290</v>
      </c>
      <c r="F17" s="89"/>
      <c r="G17" s="95" t="s">
        <v>291</v>
      </c>
      <c r="H17" s="89"/>
      <c r="I17" s="89"/>
      <c r="J17" s="89"/>
    </row>
    <row r="18" spans="1:10" ht="11.25" customHeight="1">
      <c r="A18" s="159" t="s">
        <v>292</v>
      </c>
      <c r="B18" s="160"/>
      <c r="C18" s="159"/>
      <c r="D18" s="89"/>
      <c r="F18" s="89"/>
      <c r="H18" s="89"/>
      <c r="I18" s="89"/>
      <c r="J18" s="89"/>
    </row>
    <row r="19" spans="1:10" ht="11.25" customHeight="1">
      <c r="A19" s="156" t="s">
        <v>293</v>
      </c>
      <c r="B19" s="157" t="s">
        <v>294</v>
      </c>
      <c r="C19" s="156" t="s">
        <v>293</v>
      </c>
      <c r="D19" s="89"/>
      <c r="F19" s="89"/>
      <c r="G19" s="90" t="s">
        <v>295</v>
      </c>
      <c r="H19" s="89"/>
      <c r="I19" s="89"/>
      <c r="J19" s="89"/>
    </row>
    <row r="20" spans="1:10" ht="11.25" customHeight="1">
      <c r="A20" s="156" t="s">
        <v>296</v>
      </c>
      <c r="B20" s="157" t="s">
        <v>297</v>
      </c>
      <c r="C20" s="156" t="s">
        <v>296</v>
      </c>
      <c r="D20" s="89"/>
      <c r="E20" s="90" t="s">
        <v>298</v>
      </c>
      <c r="F20" s="89"/>
      <c r="G20" s="95" t="s">
        <v>299</v>
      </c>
      <c r="H20" s="89"/>
      <c r="I20" s="89"/>
      <c r="J20" s="89"/>
    </row>
    <row r="21" spans="1:10" ht="11.25" customHeight="1">
      <c r="A21" s="156" t="s">
        <v>300</v>
      </c>
      <c r="B21" s="157" t="s">
        <v>301</v>
      </c>
      <c r="C21" s="156" t="s">
        <v>302</v>
      </c>
      <c r="D21" s="89"/>
      <c r="E21" s="95" t="s">
        <v>33</v>
      </c>
      <c r="F21" s="89"/>
      <c r="G21" s="89"/>
      <c r="H21" s="89"/>
      <c r="I21" s="89"/>
      <c r="J21" s="89"/>
    </row>
    <row r="22" spans="1:10" ht="11.25" customHeight="1">
      <c r="A22" s="156" t="s">
        <v>303</v>
      </c>
      <c r="B22" s="157" t="s">
        <v>304</v>
      </c>
      <c r="C22" s="156" t="s">
        <v>303</v>
      </c>
      <c r="D22" s="89"/>
      <c r="E22" s="95" t="s">
        <v>305</v>
      </c>
      <c r="F22" s="89"/>
      <c r="G22" s="89"/>
      <c r="H22" s="89"/>
      <c r="I22" s="89"/>
      <c r="J22" s="89"/>
    </row>
    <row r="23" spans="1:10" ht="11.25" customHeight="1">
      <c r="A23" s="156" t="s">
        <v>306</v>
      </c>
      <c r="B23" s="157" t="s">
        <v>307</v>
      </c>
      <c r="C23" s="156" t="s">
        <v>306</v>
      </c>
      <c r="D23" s="89"/>
      <c r="E23" s="95" t="s">
        <v>308</v>
      </c>
      <c r="F23" s="89"/>
      <c r="G23" s="89"/>
      <c r="H23" s="89"/>
      <c r="I23" s="89"/>
      <c r="J23" s="89"/>
    </row>
    <row r="24" spans="1:10" ht="11.25" customHeight="1">
      <c r="A24" s="156" t="s">
        <v>309</v>
      </c>
      <c r="B24" s="157" t="s">
        <v>310</v>
      </c>
      <c r="C24" s="156" t="s">
        <v>309</v>
      </c>
      <c r="D24" s="89"/>
      <c r="E24" s="95" t="s">
        <v>311</v>
      </c>
      <c r="F24" s="89"/>
      <c r="G24" s="89"/>
      <c r="H24" s="89"/>
      <c r="I24" s="89"/>
      <c r="J24" s="89"/>
    </row>
    <row r="25" spans="1:10" ht="11.25" customHeight="1">
      <c r="A25" s="156" t="s">
        <v>312</v>
      </c>
      <c r="B25" s="157" t="s">
        <v>313</v>
      </c>
      <c r="C25" s="156" t="s">
        <v>314</v>
      </c>
      <c r="D25" s="89"/>
      <c r="E25" s="95" t="s">
        <v>315</v>
      </c>
      <c r="F25" s="89"/>
      <c r="G25" s="89"/>
      <c r="H25" s="89"/>
      <c r="I25" s="89"/>
      <c r="J25" s="89"/>
    </row>
    <row r="26" spans="1:10" ht="11.25" customHeight="1">
      <c r="A26" s="156" t="s">
        <v>316</v>
      </c>
      <c r="B26" s="157" t="s">
        <v>317</v>
      </c>
      <c r="C26" s="156" t="s">
        <v>316</v>
      </c>
      <c r="D26" s="89"/>
      <c r="F26" s="89"/>
      <c r="G26" s="89"/>
      <c r="H26" s="89"/>
      <c r="I26" s="89"/>
      <c r="J26" s="89"/>
    </row>
    <row r="27" spans="1:10" ht="11.25" customHeight="1">
      <c r="A27" s="156" t="s">
        <v>318</v>
      </c>
      <c r="B27" s="157" t="s">
        <v>319</v>
      </c>
      <c r="C27" s="156" t="s">
        <v>318</v>
      </c>
      <c r="D27" s="89"/>
      <c r="F27" s="89"/>
      <c r="G27" s="89"/>
      <c r="H27" s="89"/>
      <c r="I27" s="89"/>
      <c r="J27" s="89"/>
    </row>
    <row r="28" spans="1:10" ht="11.25" customHeight="1">
      <c r="A28" s="156" t="s">
        <v>320</v>
      </c>
      <c r="B28" s="157" t="s">
        <v>321</v>
      </c>
      <c r="C28" s="156" t="s">
        <v>320</v>
      </c>
      <c r="D28" s="89"/>
      <c r="E28" s="90" t="s">
        <v>322</v>
      </c>
      <c r="F28" s="89"/>
      <c r="G28" s="89"/>
      <c r="H28" s="89"/>
      <c r="I28" s="89"/>
      <c r="J28" s="89"/>
    </row>
    <row r="29" spans="1:10" ht="11.25" customHeight="1">
      <c r="A29" s="156" t="s">
        <v>323</v>
      </c>
      <c r="B29" s="157" t="s">
        <v>324</v>
      </c>
      <c r="C29" s="156" t="s">
        <v>323</v>
      </c>
      <c r="D29" s="89"/>
      <c r="E29" s="95" t="s">
        <v>325</v>
      </c>
      <c r="F29" s="89"/>
      <c r="G29" s="89"/>
      <c r="H29" s="89"/>
      <c r="I29" s="89"/>
      <c r="J29" s="89"/>
    </row>
    <row r="30" spans="1:10" ht="11.25" customHeight="1">
      <c r="A30" s="156" t="s">
        <v>326</v>
      </c>
      <c r="B30" s="157" t="s">
        <v>327</v>
      </c>
      <c r="C30" s="156" t="s">
        <v>326</v>
      </c>
      <c r="D30" s="89"/>
      <c r="E30" s="95" t="s">
        <v>328</v>
      </c>
      <c r="F30" s="89"/>
      <c r="G30" s="89"/>
      <c r="H30" s="89"/>
      <c r="I30" s="89"/>
      <c r="J30" s="89"/>
    </row>
    <row r="31" spans="1:10" ht="11.25" customHeight="1">
      <c r="A31" s="156" t="s">
        <v>329</v>
      </c>
      <c r="B31" s="157" t="s">
        <v>330</v>
      </c>
      <c r="C31" s="156" t="s">
        <v>329</v>
      </c>
      <c r="D31" s="89"/>
      <c r="E31" s="153" t="s">
        <v>331</v>
      </c>
      <c r="F31" s="89"/>
      <c r="G31" s="89"/>
      <c r="H31" s="89"/>
      <c r="I31" s="89"/>
      <c r="J31" s="89"/>
    </row>
    <row r="32" spans="1:10" ht="11.25" customHeight="1">
      <c r="A32" s="156" t="s">
        <v>332</v>
      </c>
      <c r="B32" s="157" t="s">
        <v>333</v>
      </c>
      <c r="C32" s="156" t="s">
        <v>332</v>
      </c>
      <c r="D32" s="89"/>
      <c r="E32" s="153" t="s">
        <v>61</v>
      </c>
      <c r="F32" s="89"/>
      <c r="G32" s="89"/>
      <c r="H32" s="89"/>
      <c r="I32" s="89"/>
      <c r="J32" s="89"/>
    </row>
    <row r="33" spans="1:10" ht="11.25" customHeight="1">
      <c r="A33" s="156" t="s">
        <v>334</v>
      </c>
      <c r="B33" s="157" t="s">
        <v>335</v>
      </c>
      <c r="C33" s="156" t="s">
        <v>334</v>
      </c>
      <c r="D33" s="89"/>
      <c r="F33" s="89"/>
      <c r="G33" s="89"/>
      <c r="H33" s="89"/>
      <c r="I33" s="89"/>
      <c r="J33" s="89"/>
    </row>
    <row r="34" spans="1:10" ht="11.25" customHeight="1">
      <c r="A34" s="156" t="s">
        <v>336</v>
      </c>
      <c r="B34" s="157" t="s">
        <v>337</v>
      </c>
      <c r="C34" s="156" t="s">
        <v>336</v>
      </c>
      <c r="D34" s="89"/>
      <c r="F34" s="89"/>
      <c r="G34" s="89"/>
      <c r="H34" s="89"/>
      <c r="I34" s="89"/>
      <c r="J34" s="89"/>
    </row>
    <row r="35" spans="1:10" ht="11.25" customHeight="1">
      <c r="A35" s="159" t="s">
        <v>338</v>
      </c>
      <c r="B35" s="160"/>
      <c r="C35" s="159"/>
      <c r="D35" s="89"/>
      <c r="E35" s="90" t="s">
        <v>339</v>
      </c>
      <c r="F35" s="89"/>
      <c r="G35" s="89"/>
      <c r="H35" s="89"/>
      <c r="I35" s="89"/>
      <c r="J35" s="89"/>
    </row>
    <row r="36" spans="1:10" ht="11.25" customHeight="1">
      <c r="A36" s="156" t="s">
        <v>340</v>
      </c>
      <c r="B36" s="157" t="s">
        <v>341</v>
      </c>
      <c r="C36" s="156" t="s">
        <v>340</v>
      </c>
      <c r="D36" s="89"/>
      <c r="E36" s="95" t="s">
        <v>342</v>
      </c>
      <c r="F36" s="115" t="s">
        <v>343</v>
      </c>
      <c r="G36" s="89"/>
      <c r="H36" s="89"/>
      <c r="I36" s="89"/>
      <c r="J36" s="89"/>
    </row>
    <row r="37" spans="1:10" ht="11.25" customHeight="1">
      <c r="A37" s="156" t="s">
        <v>344</v>
      </c>
      <c r="B37" s="157" t="s">
        <v>345</v>
      </c>
      <c r="C37" s="156" t="s">
        <v>344</v>
      </c>
      <c r="D37" s="89"/>
      <c r="E37" s="95" t="s">
        <v>346</v>
      </c>
      <c r="F37" s="115" t="s">
        <v>347</v>
      </c>
      <c r="G37" s="89"/>
      <c r="H37" s="89"/>
      <c r="I37" s="89"/>
      <c r="J37" s="89"/>
    </row>
    <row r="38" spans="1:10" ht="11.25" customHeight="1">
      <c r="A38" s="156" t="s">
        <v>348</v>
      </c>
      <c r="B38" s="157" t="s">
        <v>349</v>
      </c>
      <c r="C38" s="156" t="s">
        <v>348</v>
      </c>
      <c r="D38" s="89"/>
      <c r="E38" s="95" t="s">
        <v>16</v>
      </c>
      <c r="F38" s="115" t="s">
        <v>350</v>
      </c>
      <c r="G38" s="89"/>
      <c r="H38" s="89"/>
      <c r="I38" s="89"/>
      <c r="J38" s="89"/>
    </row>
    <row r="39" spans="1:10" ht="11.25" customHeight="1">
      <c r="A39" s="156" t="s">
        <v>351</v>
      </c>
      <c r="B39" s="157" t="s">
        <v>352</v>
      </c>
      <c r="C39" s="156" t="s">
        <v>351</v>
      </c>
      <c r="D39" s="89"/>
      <c r="E39" s="95" t="s">
        <v>353</v>
      </c>
      <c r="F39" s="115" t="s">
        <v>354</v>
      </c>
      <c r="G39" s="89"/>
      <c r="H39" s="89"/>
      <c r="I39" s="89"/>
      <c r="J39" s="89"/>
    </row>
    <row r="40" spans="1:10" ht="11.25" customHeight="1">
      <c r="A40" s="156" t="s">
        <v>355</v>
      </c>
      <c r="B40" s="157" t="s">
        <v>356</v>
      </c>
      <c r="C40" s="156" t="s">
        <v>355</v>
      </c>
      <c r="D40" s="89"/>
      <c r="E40" s="95" t="s">
        <v>357</v>
      </c>
      <c r="F40" s="115" t="s">
        <v>358</v>
      </c>
      <c r="G40" s="89"/>
      <c r="H40" s="89"/>
      <c r="I40" s="89"/>
      <c r="J40" s="89"/>
    </row>
    <row r="41" spans="1:10" ht="11.25" customHeight="1">
      <c r="A41" s="156" t="s">
        <v>359</v>
      </c>
      <c r="B41" s="157" t="s">
        <v>360</v>
      </c>
      <c r="C41" s="156" t="s">
        <v>359</v>
      </c>
      <c r="D41" s="89"/>
      <c r="F41" s="89"/>
      <c r="G41" s="89"/>
      <c r="H41" s="89"/>
      <c r="I41" s="89"/>
      <c r="J41" s="89"/>
    </row>
    <row r="42" spans="1:10" ht="11.25" customHeight="1">
      <c r="A42" s="156" t="s">
        <v>19</v>
      </c>
      <c r="B42" s="157" t="s">
        <v>361</v>
      </c>
      <c r="C42" s="156" t="s">
        <v>19</v>
      </c>
      <c r="D42" s="89"/>
      <c r="F42" s="89"/>
      <c r="G42" s="89"/>
      <c r="H42" s="89"/>
      <c r="I42" s="89"/>
      <c r="J42" s="89"/>
    </row>
    <row r="43" spans="1:10" ht="11.25" customHeight="1">
      <c r="A43" s="156" t="s">
        <v>362</v>
      </c>
      <c r="B43" s="157" t="s">
        <v>363</v>
      </c>
      <c r="C43" s="156" t="s">
        <v>362</v>
      </c>
      <c r="D43" s="89"/>
      <c r="F43" s="89"/>
      <c r="G43" s="89"/>
      <c r="H43" s="89"/>
      <c r="I43" s="89"/>
      <c r="J43" s="89"/>
    </row>
    <row r="44" spans="1:10" ht="11.25" customHeight="1">
      <c r="A44" s="156" t="s">
        <v>364</v>
      </c>
      <c r="B44" s="157" t="s">
        <v>365</v>
      </c>
      <c r="C44" s="156" t="s">
        <v>364</v>
      </c>
      <c r="D44" s="89"/>
      <c r="F44" s="89"/>
      <c r="G44" s="89"/>
      <c r="H44" s="89"/>
      <c r="I44" s="89"/>
      <c r="J44" s="89"/>
    </row>
    <row r="45" spans="1:10" ht="11.25" customHeight="1">
      <c r="A45" s="156" t="s">
        <v>366</v>
      </c>
      <c r="B45" s="157" t="s">
        <v>367</v>
      </c>
      <c r="C45" s="156" t="s">
        <v>366</v>
      </c>
      <c r="D45" s="89"/>
      <c r="F45" s="89"/>
      <c r="G45" s="89"/>
      <c r="H45" s="89"/>
      <c r="I45" s="89"/>
      <c r="J45" s="89"/>
    </row>
    <row r="46" spans="1:10" ht="11.25" customHeight="1">
      <c r="A46" s="156" t="s">
        <v>368</v>
      </c>
      <c r="B46" s="157" t="s">
        <v>369</v>
      </c>
      <c r="C46" s="156" t="s">
        <v>368</v>
      </c>
      <c r="D46" s="89"/>
      <c r="F46" s="89"/>
      <c r="G46" s="89"/>
      <c r="H46" s="89"/>
      <c r="I46" s="89"/>
      <c r="J46" s="89"/>
    </row>
    <row r="47" spans="1:10" ht="11.25" customHeight="1">
      <c r="A47" s="156" t="s">
        <v>370</v>
      </c>
      <c r="B47" s="157" t="s">
        <v>371</v>
      </c>
      <c r="C47" s="156" t="s">
        <v>370</v>
      </c>
      <c r="D47" s="89"/>
      <c r="F47" s="89"/>
      <c r="G47" s="89"/>
      <c r="H47" s="89"/>
      <c r="I47" s="89"/>
      <c r="J47" s="89"/>
    </row>
    <row r="48" spans="1:10" ht="11.25" customHeight="1">
      <c r="A48" s="156" t="s">
        <v>372</v>
      </c>
      <c r="B48" s="157" t="s">
        <v>373</v>
      </c>
      <c r="C48" s="156" t="s">
        <v>372</v>
      </c>
      <c r="D48" s="89"/>
      <c r="F48" s="89"/>
      <c r="G48" s="89"/>
      <c r="H48" s="89"/>
      <c r="I48" s="89"/>
      <c r="J48" s="89"/>
    </row>
    <row r="49" spans="1:10" ht="11.25" customHeight="1">
      <c r="A49" s="156" t="s">
        <v>374</v>
      </c>
      <c r="B49" s="157" t="s">
        <v>375</v>
      </c>
      <c r="C49" s="156" t="s">
        <v>374</v>
      </c>
      <c r="D49" s="89"/>
      <c r="F49" s="89"/>
      <c r="G49" s="89"/>
      <c r="H49" s="89"/>
      <c r="I49" s="89"/>
      <c r="J49" s="89"/>
    </row>
    <row r="50" spans="1:10" ht="11.25" customHeight="1">
      <c r="A50" s="156" t="s">
        <v>376</v>
      </c>
      <c r="B50" s="157" t="s">
        <v>377</v>
      </c>
      <c r="C50" s="156" t="s">
        <v>376</v>
      </c>
      <c r="D50" s="89"/>
      <c r="F50" s="89"/>
      <c r="G50" s="89"/>
      <c r="H50" s="89"/>
      <c r="I50" s="89"/>
      <c r="J50" s="89"/>
    </row>
    <row r="51" spans="1:10" ht="11.25" customHeight="1">
      <c r="A51" s="156" t="s">
        <v>378</v>
      </c>
      <c r="B51" s="157" t="s">
        <v>379</v>
      </c>
      <c r="C51" s="156" t="s">
        <v>378</v>
      </c>
      <c r="D51" s="89"/>
      <c r="F51" s="89"/>
      <c r="G51" s="89"/>
      <c r="H51" s="89"/>
      <c r="I51" s="89"/>
      <c r="J51" s="89"/>
    </row>
    <row r="52" spans="1:10" ht="11.25" customHeight="1">
      <c r="A52" s="156" t="s">
        <v>380</v>
      </c>
      <c r="B52" s="157" t="s">
        <v>381</v>
      </c>
      <c r="C52" s="156" t="s">
        <v>380</v>
      </c>
      <c r="D52" s="89"/>
      <c r="F52" s="89"/>
      <c r="G52" s="89"/>
      <c r="H52" s="89"/>
      <c r="I52" s="89"/>
      <c r="J52" s="89"/>
    </row>
    <row r="53" spans="1:10" ht="11.25" customHeight="1">
      <c r="A53" s="156" t="s">
        <v>382</v>
      </c>
      <c r="B53" s="157" t="s">
        <v>383</v>
      </c>
      <c r="C53" s="156" t="s">
        <v>382</v>
      </c>
      <c r="D53" s="89"/>
      <c r="F53" s="89"/>
      <c r="G53" s="89"/>
      <c r="H53" s="89"/>
      <c r="I53" s="89"/>
      <c r="J53" s="89"/>
    </row>
    <row r="54" spans="1:10" ht="11.25" customHeight="1">
      <c r="A54" s="156" t="s">
        <v>384</v>
      </c>
      <c r="B54" s="157" t="s">
        <v>385</v>
      </c>
      <c r="C54" s="156" t="s">
        <v>384</v>
      </c>
      <c r="D54" s="89"/>
      <c r="F54" s="89"/>
      <c r="G54" s="89"/>
      <c r="H54" s="89"/>
      <c r="I54" s="89"/>
      <c r="J54" s="89"/>
    </row>
    <row r="55" spans="1:10" ht="11.25" customHeight="1">
      <c r="A55" s="156" t="s">
        <v>386</v>
      </c>
      <c r="B55" s="157" t="s">
        <v>387</v>
      </c>
      <c r="C55" s="156" t="s">
        <v>386</v>
      </c>
      <c r="D55" s="89"/>
      <c r="F55" s="89"/>
      <c r="G55" s="89"/>
      <c r="H55" s="89"/>
      <c r="I55" s="89"/>
      <c r="J55" s="89"/>
    </row>
    <row r="56" spans="1:10" ht="11.25" customHeight="1">
      <c r="A56" s="156" t="s">
        <v>388</v>
      </c>
      <c r="B56" s="157" t="s">
        <v>389</v>
      </c>
      <c r="C56" s="156" t="s">
        <v>388</v>
      </c>
      <c r="D56" s="89"/>
      <c r="F56" s="89"/>
      <c r="G56" s="89"/>
      <c r="H56" s="89"/>
      <c r="I56" s="89"/>
      <c r="J56" s="89"/>
    </row>
    <row r="57" spans="1:10" ht="11.25" customHeight="1">
      <c r="A57" s="156" t="s">
        <v>390</v>
      </c>
      <c r="B57" s="157" t="s">
        <v>391</v>
      </c>
      <c r="C57" s="156" t="s">
        <v>390</v>
      </c>
      <c r="D57" s="89"/>
      <c r="F57" s="89"/>
      <c r="G57" s="89"/>
      <c r="H57" s="89"/>
      <c r="I57" s="89"/>
      <c r="J57" s="89"/>
    </row>
    <row r="58" spans="1:10" ht="11.25" customHeight="1">
      <c r="A58" s="156" t="s">
        <v>392</v>
      </c>
      <c r="B58" s="157" t="s">
        <v>393</v>
      </c>
      <c r="C58" s="156" t="s">
        <v>392</v>
      </c>
      <c r="D58" s="89"/>
      <c r="F58" s="89"/>
      <c r="G58" s="89"/>
      <c r="H58" s="89"/>
      <c r="I58" s="89"/>
      <c r="J58" s="89"/>
    </row>
    <row r="59" spans="1:10" ht="11.25" customHeight="1">
      <c r="A59" s="156" t="s">
        <v>394</v>
      </c>
      <c r="B59" s="157" t="s">
        <v>395</v>
      </c>
      <c r="C59" s="156" t="s">
        <v>396</v>
      </c>
      <c r="D59" s="89"/>
      <c r="F59" s="89"/>
      <c r="G59" s="89"/>
      <c r="H59" s="89"/>
      <c r="I59" s="89"/>
      <c r="J59" s="89"/>
    </row>
    <row r="60" spans="1:10" ht="11.25" customHeight="1">
      <c r="A60" s="156" t="s">
        <v>397</v>
      </c>
      <c r="B60" s="157" t="s">
        <v>398</v>
      </c>
      <c r="C60" s="156" t="s">
        <v>397</v>
      </c>
      <c r="D60" s="89"/>
      <c r="F60" s="89"/>
      <c r="G60" s="89"/>
      <c r="H60" s="89"/>
      <c r="I60" s="89"/>
      <c r="J60" s="89"/>
    </row>
    <row r="61" spans="1:10" ht="11.25" customHeight="1">
      <c r="A61" s="156" t="s">
        <v>399</v>
      </c>
      <c r="B61" s="157" t="s">
        <v>400</v>
      </c>
      <c r="C61" s="156" t="s">
        <v>399</v>
      </c>
      <c r="D61" s="89"/>
      <c r="F61" s="89"/>
      <c r="G61" s="89"/>
      <c r="H61" s="89"/>
      <c r="I61" s="89"/>
      <c r="J61" s="89"/>
    </row>
    <row r="62" spans="1:10" ht="11.25" customHeight="1">
      <c r="A62" s="156" t="s">
        <v>401</v>
      </c>
      <c r="B62" s="157" t="s">
        <v>402</v>
      </c>
      <c r="C62" s="156" t="s">
        <v>401</v>
      </c>
      <c r="D62" s="89"/>
      <c r="F62" s="89"/>
      <c r="G62" s="89"/>
      <c r="H62" s="89"/>
      <c r="I62" s="89"/>
      <c r="J62" s="89"/>
    </row>
    <row r="63" spans="1:10" ht="11.25" customHeight="1">
      <c r="A63" s="156" t="s">
        <v>403</v>
      </c>
      <c r="B63" s="157" t="s">
        <v>404</v>
      </c>
      <c r="C63" s="156" t="s">
        <v>405</v>
      </c>
      <c r="D63" s="89"/>
      <c r="F63" s="89"/>
      <c r="G63" s="89"/>
      <c r="H63" s="89"/>
      <c r="I63" s="89"/>
      <c r="J63" s="89"/>
    </row>
    <row r="64" spans="1:10" ht="11.25" customHeight="1">
      <c r="A64" s="156" t="s">
        <v>406</v>
      </c>
      <c r="B64" s="157" t="s">
        <v>407</v>
      </c>
      <c r="C64" s="156" t="s">
        <v>406</v>
      </c>
      <c r="D64" s="89"/>
      <c r="F64" s="89"/>
      <c r="G64" s="89"/>
      <c r="H64" s="89"/>
      <c r="I64" s="89"/>
      <c r="J64" s="89"/>
    </row>
    <row r="65" spans="1:10" ht="11.25" customHeight="1">
      <c r="A65" s="156" t="s">
        <v>408</v>
      </c>
      <c r="B65" s="157" t="s">
        <v>409</v>
      </c>
      <c r="C65" s="156" t="s">
        <v>410</v>
      </c>
      <c r="D65" s="89"/>
      <c r="F65" s="89"/>
      <c r="G65" s="89"/>
      <c r="H65" s="89"/>
      <c r="I65" s="89"/>
      <c r="J65" s="89"/>
    </row>
    <row r="66" spans="1:10" ht="11.25" customHeight="1">
      <c r="A66" s="156" t="s">
        <v>411</v>
      </c>
      <c r="B66" s="157" t="s">
        <v>412</v>
      </c>
      <c r="C66" s="156" t="s">
        <v>411</v>
      </c>
      <c r="D66" s="89"/>
      <c r="F66" s="89"/>
      <c r="G66" s="89"/>
      <c r="H66" s="89"/>
      <c r="I66" s="89"/>
      <c r="J66" s="89"/>
    </row>
    <row r="67" spans="1:10" ht="11.25" customHeight="1">
      <c r="A67" s="156" t="s">
        <v>413</v>
      </c>
      <c r="B67" s="157" t="s">
        <v>414</v>
      </c>
      <c r="C67" s="156" t="s">
        <v>413</v>
      </c>
      <c r="D67" s="89"/>
      <c r="F67" s="89"/>
      <c r="G67" s="89"/>
      <c r="H67" s="89"/>
      <c r="I67" s="89"/>
      <c r="J67" s="89"/>
    </row>
    <row r="68" spans="1:10" ht="11.25" customHeight="1">
      <c r="A68" s="156" t="s">
        <v>415</v>
      </c>
      <c r="B68" s="157" t="s">
        <v>416</v>
      </c>
      <c r="C68" s="156" t="s">
        <v>415</v>
      </c>
      <c r="D68" s="89"/>
      <c r="F68" s="89"/>
      <c r="G68" s="89"/>
      <c r="H68" s="89"/>
      <c r="I68" s="89"/>
      <c r="J68" s="89"/>
    </row>
    <row r="69" spans="1:10" ht="11.25" customHeight="1">
      <c r="A69" s="156" t="s">
        <v>417</v>
      </c>
      <c r="B69" s="157" t="s">
        <v>418</v>
      </c>
      <c r="C69" s="156" t="s">
        <v>417</v>
      </c>
      <c r="D69" s="89"/>
      <c r="F69" s="89"/>
      <c r="G69" s="89"/>
      <c r="H69" s="89"/>
      <c r="I69" s="89"/>
      <c r="J69" s="89"/>
    </row>
    <row r="70" spans="1:10" ht="11.25" customHeight="1">
      <c r="A70" s="156" t="s">
        <v>419</v>
      </c>
      <c r="B70" s="157" t="s">
        <v>420</v>
      </c>
      <c r="C70" s="156" t="s">
        <v>419</v>
      </c>
      <c r="D70" s="89"/>
      <c r="F70" s="89"/>
      <c r="G70" s="89"/>
      <c r="H70" s="89"/>
      <c r="I70" s="89"/>
      <c r="J70" s="89"/>
    </row>
    <row r="71" spans="1:10" ht="11.25" customHeight="1">
      <c r="A71" s="156" t="s">
        <v>421</v>
      </c>
      <c r="B71" s="157" t="s">
        <v>422</v>
      </c>
      <c r="C71" s="156" t="s">
        <v>421</v>
      </c>
      <c r="D71" s="89"/>
      <c r="F71" s="89"/>
      <c r="G71" s="89"/>
      <c r="H71" s="89"/>
      <c r="I71" s="89"/>
      <c r="J71" s="89"/>
    </row>
    <row r="72" spans="1:10" ht="11.25" customHeight="1">
      <c r="A72" s="156" t="s">
        <v>423</v>
      </c>
      <c r="B72" s="157" t="s">
        <v>424</v>
      </c>
      <c r="C72" s="156" t="s">
        <v>423</v>
      </c>
      <c r="D72" s="89"/>
      <c r="F72" s="89"/>
      <c r="G72" s="89"/>
      <c r="H72" s="89"/>
      <c r="I72" s="89"/>
      <c r="J72" s="89"/>
    </row>
    <row r="73" spans="1:10" ht="11.25" customHeight="1">
      <c r="A73" s="156" t="s">
        <v>425</v>
      </c>
      <c r="B73" s="157" t="s">
        <v>426</v>
      </c>
      <c r="C73" s="156" t="s">
        <v>425</v>
      </c>
      <c r="D73" s="89"/>
      <c r="F73" s="89"/>
      <c r="G73" s="89"/>
      <c r="H73" s="89"/>
      <c r="I73" s="89"/>
      <c r="J73" s="89"/>
    </row>
    <row r="74" spans="1:10" ht="11.25" customHeight="1">
      <c r="A74" s="156" t="s">
        <v>427</v>
      </c>
      <c r="B74" s="157" t="s">
        <v>428</v>
      </c>
      <c r="C74" s="156" t="s">
        <v>427</v>
      </c>
      <c r="D74" s="89"/>
      <c r="F74" s="89"/>
      <c r="G74" s="89"/>
      <c r="H74" s="89"/>
      <c r="I74" s="89"/>
      <c r="J74" s="89"/>
    </row>
    <row r="75" spans="1:10" ht="11.25" customHeight="1">
      <c r="A75" s="156" t="s">
        <v>429</v>
      </c>
      <c r="B75" s="157" t="s">
        <v>430</v>
      </c>
      <c r="C75" s="156" t="s">
        <v>429</v>
      </c>
      <c r="D75" s="89"/>
      <c r="F75" s="89"/>
      <c r="G75" s="89"/>
      <c r="H75" s="89"/>
      <c r="I75" s="89"/>
      <c r="J75" s="89"/>
    </row>
    <row r="76" spans="1:10" ht="11.25" customHeight="1">
      <c r="A76" s="156" t="s">
        <v>431</v>
      </c>
      <c r="B76" s="157" t="s">
        <v>432</v>
      </c>
      <c r="C76" s="156" t="s">
        <v>431</v>
      </c>
      <c r="D76" s="89"/>
      <c r="F76" s="89"/>
      <c r="G76" s="89"/>
      <c r="H76" s="89"/>
      <c r="I76" s="89"/>
      <c r="J76" s="89"/>
    </row>
    <row r="77" spans="1:10" ht="11.25" customHeight="1">
      <c r="A77" s="156" t="s">
        <v>433</v>
      </c>
      <c r="B77" s="157" t="s">
        <v>434</v>
      </c>
      <c r="C77" s="156" t="s">
        <v>433</v>
      </c>
      <c r="D77" s="89"/>
      <c r="F77" s="89"/>
      <c r="G77" s="89"/>
      <c r="H77" s="89"/>
      <c r="I77" s="89"/>
      <c r="J77" s="89"/>
    </row>
    <row r="78" spans="1:10" ht="11.25" customHeight="1">
      <c r="A78" s="156" t="s">
        <v>435</v>
      </c>
      <c r="B78" s="157" t="s">
        <v>436</v>
      </c>
      <c r="C78" s="156" t="s">
        <v>435</v>
      </c>
      <c r="D78" s="89"/>
      <c r="F78" s="89"/>
      <c r="G78" s="89"/>
      <c r="H78" s="89"/>
      <c r="I78" s="89"/>
      <c r="J78" s="89"/>
    </row>
    <row r="79" spans="1:10" ht="11.25" customHeight="1">
      <c r="A79" s="156" t="s">
        <v>437</v>
      </c>
      <c r="B79" s="157" t="s">
        <v>438</v>
      </c>
      <c r="C79" s="156" t="s">
        <v>437</v>
      </c>
      <c r="D79" s="89"/>
      <c r="F79" s="89"/>
      <c r="G79" s="89"/>
      <c r="H79" s="89"/>
      <c r="I79" s="89"/>
      <c r="J79" s="89"/>
    </row>
    <row r="80" spans="1:10" ht="11.25" customHeight="1">
      <c r="A80" s="156" t="s">
        <v>439</v>
      </c>
      <c r="B80" s="157" t="s">
        <v>440</v>
      </c>
      <c r="C80" s="156" t="s">
        <v>441</v>
      </c>
      <c r="D80" s="89"/>
      <c r="F80" s="89"/>
      <c r="G80" s="89"/>
      <c r="H80" s="89"/>
      <c r="I80" s="89"/>
      <c r="J80" s="89"/>
    </row>
    <row r="81" spans="1:10" ht="11.25" customHeight="1">
      <c r="A81" s="156" t="s">
        <v>442</v>
      </c>
      <c r="B81" s="157" t="s">
        <v>443</v>
      </c>
      <c r="C81" s="156" t="s">
        <v>442</v>
      </c>
      <c r="D81" s="89"/>
      <c r="F81" s="89"/>
      <c r="G81" s="89"/>
      <c r="H81" s="89"/>
      <c r="I81" s="89"/>
      <c r="J81" s="89"/>
    </row>
    <row r="82" spans="1:10" ht="11.25" customHeight="1">
      <c r="A82" s="156" t="s">
        <v>444</v>
      </c>
      <c r="B82" s="157" t="s">
        <v>445</v>
      </c>
      <c r="C82" s="156" t="s">
        <v>444</v>
      </c>
      <c r="D82" s="89"/>
      <c r="F82" s="89"/>
      <c r="G82" s="89"/>
      <c r="H82" s="89"/>
      <c r="I82" s="89"/>
      <c r="J82" s="89"/>
    </row>
    <row r="83" spans="1:10" ht="11.25" customHeight="1">
      <c r="A83" s="156" t="s">
        <v>446</v>
      </c>
      <c r="B83" s="157" t="s">
        <v>447</v>
      </c>
      <c r="C83" s="156" t="s">
        <v>446</v>
      </c>
      <c r="D83" s="89"/>
      <c r="F83" s="89"/>
      <c r="G83" s="89"/>
      <c r="H83" s="89"/>
      <c r="I83" s="89"/>
      <c r="J83" s="89"/>
    </row>
    <row r="84" spans="1:10" ht="11.25" customHeight="1">
      <c r="A84" s="159" t="s">
        <v>448</v>
      </c>
      <c r="B84" s="160"/>
      <c r="C84" s="159"/>
      <c r="D84" s="89"/>
      <c r="F84" s="89"/>
      <c r="G84" s="89"/>
      <c r="H84" s="89"/>
      <c r="I84" s="89"/>
      <c r="J84" s="89"/>
    </row>
    <row r="85" spans="1:10" ht="11.25" customHeight="1">
      <c r="A85" s="156" t="s">
        <v>449</v>
      </c>
      <c r="B85" s="157" t="s">
        <v>450</v>
      </c>
      <c r="C85" s="156" t="s">
        <v>449</v>
      </c>
      <c r="D85" s="89"/>
      <c r="F85" s="89"/>
      <c r="G85" s="89"/>
      <c r="H85" s="89"/>
      <c r="I85" s="89"/>
      <c r="J85" s="89"/>
    </row>
    <row r="86" spans="1:10" ht="11.25" customHeight="1">
      <c r="A86" s="156" t="s">
        <v>451</v>
      </c>
      <c r="B86" s="157" t="s">
        <v>452</v>
      </c>
      <c r="C86" s="156" t="s">
        <v>453</v>
      </c>
      <c r="D86" s="89"/>
      <c r="F86" s="89"/>
      <c r="G86" s="89"/>
      <c r="H86" s="89"/>
      <c r="I86" s="89"/>
      <c r="J86" s="89"/>
    </row>
    <row r="87" spans="1:10" ht="11.25" customHeight="1">
      <c r="A87" s="156" t="s">
        <v>454</v>
      </c>
      <c r="B87" s="157" t="s">
        <v>455</v>
      </c>
      <c r="C87" s="156" t="s">
        <v>456</v>
      </c>
      <c r="D87" s="89"/>
      <c r="F87" s="89"/>
      <c r="G87" s="89"/>
      <c r="H87" s="89"/>
      <c r="I87" s="89"/>
      <c r="J87" s="89"/>
    </row>
    <row r="88" spans="1:10" ht="11.25" customHeight="1">
      <c r="A88" s="156" t="s">
        <v>457</v>
      </c>
      <c r="B88" s="157" t="s">
        <v>458</v>
      </c>
      <c r="C88" s="156" t="s">
        <v>457</v>
      </c>
      <c r="D88" s="89"/>
      <c r="F88" s="89"/>
      <c r="G88" s="89"/>
      <c r="H88" s="89"/>
      <c r="I88" s="89"/>
      <c r="J88" s="89"/>
    </row>
    <row r="89" spans="1:10" ht="11.25" customHeight="1">
      <c r="A89" s="156" t="s">
        <v>459</v>
      </c>
      <c r="B89" s="157" t="s">
        <v>460</v>
      </c>
      <c r="C89" s="156" t="s">
        <v>459</v>
      </c>
      <c r="D89" s="89"/>
      <c r="F89" s="89"/>
      <c r="G89" s="89"/>
      <c r="H89" s="89"/>
      <c r="I89" s="89"/>
      <c r="J89" s="89"/>
    </row>
    <row r="90" spans="1:10" ht="11.25" customHeight="1">
      <c r="A90" s="156" t="s">
        <v>461</v>
      </c>
      <c r="B90" s="157" t="s">
        <v>462</v>
      </c>
      <c r="C90" s="156" t="s">
        <v>461</v>
      </c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8" t="str">
        <f>"HTP.P('&lt;"&amp;G400&amp;"&gt;' || "&amp;IF(MID(G400,1,4)="STUB","NULL","REC."&amp;G400)&amp;" || '&lt;/"&amp;G400&amp;"&gt;');"</f>
        <v>HTP.P('&lt;&gt;' || REC. || '&lt;/&gt;');</v>
      </c>
      <c r="B473" s="89"/>
      <c r="C473" s="88" t="str">
        <f>"DECODE(C_T."&amp;G400&amp;", 0, NULL, C_T."&amp;G400&amp;") AS "&amp;G400&amp;","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A1076" s="89"/>
      <c r="B1076" s="89"/>
      <c r="C1076" s="89"/>
      <c r="F1076" s="89"/>
      <c r="G1076" s="89"/>
    </row>
    <row r="1077" spans="1:10" ht="10.5" customHeight="1">
      <c r="A1077" s="89"/>
      <c r="B1077" s="89"/>
      <c r="C1077" s="89"/>
      <c r="G1077" s="89"/>
    </row>
    <row r="1078" spans="1:10" ht="10.5" customHeight="1">
      <c r="A1078" s="89"/>
      <c r="B1078" s="89"/>
      <c r="C1078" s="89"/>
      <c r="G1078" s="89"/>
    </row>
    <row r="1079" spans="1:10" ht="10.5" customHeight="1">
      <c r="A1079" s="89"/>
      <c r="B1079" s="89"/>
      <c r="C1079" s="89"/>
      <c r="G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2CF67-7282-8F0D-E01F-D1B1B5FB720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69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3E0F2-B262-5E65-6C96-513EC8564198}">
  <sheetPr>
    <tabColor rgb="FFFFCC99"/>
  </sheetPr>
  <dimension ref="A1:E32"/>
  <sheetViews>
    <sheetView showGridLines="0" zoomScale="80" workbookViewId="0"/>
  </sheetViews>
  <sheetFormatPr defaultRowHeight="10.5" customHeight="1"/>
  <cols>
    <col min="1" max="1" width="9.140625" style="169"/>
    <col min="2" max="2" width="34.140625" style="169" customWidth="1"/>
    <col min="3" max="3" width="35.7109375" style="169" customWidth="1"/>
  </cols>
  <sheetData>
    <row r="1" spans="2:5" ht="11.25" customHeight="1">
      <c r="B1" s="167" t="s">
        <v>463</v>
      </c>
      <c r="C1" s="167" t="s">
        <v>464</v>
      </c>
    </row>
    <row r="2" spans="2:5" ht="11.25" customHeight="1">
      <c r="B2" s="51" t="s">
        <v>465</v>
      </c>
      <c r="C2" s="51" t="s">
        <v>466</v>
      </c>
      <c r="D2" s="1" t="s">
        <v>467</v>
      </c>
      <c r="E2" s="1" t="s">
        <v>468</v>
      </c>
    </row>
    <row r="3" spans="2:5" ht="10.5" customHeight="1">
      <c r="B3" s="2" t="s">
        <v>469</v>
      </c>
      <c r="C3" s="2" t="s">
        <v>470</v>
      </c>
      <c r="D3" s="1">
        <v>2024</v>
      </c>
      <c r="E3" s="1" t="s">
        <v>471</v>
      </c>
    </row>
    <row r="4" spans="2:5" ht="10.5" customHeight="1">
      <c r="B4" s="2" t="s">
        <v>472</v>
      </c>
      <c r="C4" s="2" t="s">
        <v>473</v>
      </c>
      <c r="D4">
        <v>2024</v>
      </c>
      <c r="E4" t="s">
        <v>471</v>
      </c>
    </row>
    <row r="5" spans="2:5" ht="10.5" customHeight="1">
      <c r="B5" s="2" t="s">
        <v>474</v>
      </c>
      <c r="C5" s="2" t="s">
        <v>475</v>
      </c>
      <c r="D5">
        <v>2024</v>
      </c>
      <c r="E5" t="s">
        <v>471</v>
      </c>
    </row>
    <row r="6" spans="2:5" ht="10.5" customHeight="1">
      <c r="B6" s="2" t="s">
        <v>476</v>
      </c>
      <c r="C6" s="2" t="s">
        <v>477</v>
      </c>
      <c r="D6">
        <v>2024</v>
      </c>
      <c r="E6" t="s">
        <v>471</v>
      </c>
    </row>
    <row r="7" spans="2:5" ht="10.5" customHeight="1">
      <c r="B7" s="2" t="s">
        <v>478</v>
      </c>
      <c r="C7" s="2" t="s">
        <v>479</v>
      </c>
      <c r="D7">
        <v>2024</v>
      </c>
      <c r="E7" t="s">
        <v>471</v>
      </c>
    </row>
    <row r="8" spans="2:5" ht="10.5" customHeight="1">
      <c r="B8" s="2" t="s">
        <v>480</v>
      </c>
      <c r="C8" s="2" t="s">
        <v>481</v>
      </c>
      <c r="D8">
        <v>2024</v>
      </c>
      <c r="E8" t="s">
        <v>471</v>
      </c>
    </row>
    <row r="9" spans="2:5" ht="10.5" customHeight="1">
      <c r="B9" s="2" t="s">
        <v>482</v>
      </c>
      <c r="C9" s="2" t="s">
        <v>483</v>
      </c>
      <c r="D9">
        <v>2024</v>
      </c>
      <c r="E9" t="s">
        <v>471</v>
      </c>
    </row>
    <row r="10" spans="2:5" ht="10.5" customHeight="1">
      <c r="B10" s="2" t="s">
        <v>484</v>
      </c>
      <c r="C10" s="2" t="s">
        <v>485</v>
      </c>
      <c r="D10">
        <v>2024</v>
      </c>
      <c r="E10" t="s">
        <v>471</v>
      </c>
    </row>
    <row r="11" spans="2:5" ht="10.5" customHeight="1">
      <c r="B11" s="2" t="s">
        <v>486</v>
      </c>
      <c r="C11" s="2" t="s">
        <v>487</v>
      </c>
      <c r="D11">
        <v>2024</v>
      </c>
      <c r="E11" t="s">
        <v>471</v>
      </c>
    </row>
    <row r="12" spans="2:5" ht="10.5" customHeight="1">
      <c r="B12" s="2" t="s">
        <v>488</v>
      </c>
      <c r="C12" s="2" t="s">
        <v>489</v>
      </c>
      <c r="D12">
        <v>2024</v>
      </c>
      <c r="E12" t="s">
        <v>471</v>
      </c>
    </row>
    <row r="13" spans="2:5" ht="10.5" customHeight="1">
      <c r="B13" s="2" t="s">
        <v>490</v>
      </c>
      <c r="C13" s="2" t="s">
        <v>491</v>
      </c>
      <c r="D13">
        <v>2024</v>
      </c>
      <c r="E13" t="s">
        <v>471</v>
      </c>
    </row>
    <row r="14" spans="2:5" ht="10.5" customHeight="1">
      <c r="B14" s="2" t="s">
        <v>492</v>
      </c>
      <c r="C14" s="2" t="s">
        <v>493</v>
      </c>
      <c r="D14">
        <v>2024</v>
      </c>
      <c r="E14" t="s">
        <v>471</v>
      </c>
    </row>
    <row r="15" spans="2:5" ht="10.5" customHeight="1">
      <c r="B15" s="2" t="s">
        <v>494</v>
      </c>
      <c r="C15" s="2" t="s">
        <v>495</v>
      </c>
      <c r="D15">
        <v>2024</v>
      </c>
      <c r="E15" t="s">
        <v>471</v>
      </c>
    </row>
    <row r="16" spans="2:5" ht="10.5" customHeight="1">
      <c r="B16" s="167" t="s">
        <v>496</v>
      </c>
      <c r="C16" s="167" t="s">
        <v>497</v>
      </c>
      <c r="D16">
        <v>2024</v>
      </c>
      <c r="E16" t="s">
        <v>471</v>
      </c>
    </row>
    <row r="17" spans="2:5" ht="10.5" customHeight="1">
      <c r="B17" s="167" t="s">
        <v>498</v>
      </c>
      <c r="C17" s="167" t="s">
        <v>499</v>
      </c>
      <c r="D17">
        <v>2024</v>
      </c>
      <c r="E17" t="s">
        <v>471</v>
      </c>
    </row>
    <row r="18" spans="2:5" ht="10.5" customHeight="1">
      <c r="B18" s="167" t="s">
        <v>500</v>
      </c>
      <c r="C18" s="167" t="s">
        <v>501</v>
      </c>
      <c r="D18">
        <v>2024</v>
      </c>
      <c r="E18" t="s">
        <v>471</v>
      </c>
    </row>
    <row r="19" spans="2:5" ht="10.5" customHeight="1">
      <c r="B19" s="167" t="s">
        <v>502</v>
      </c>
      <c r="C19" s="167" t="s">
        <v>503</v>
      </c>
      <c r="D19">
        <v>2024</v>
      </c>
      <c r="E19" t="s">
        <v>471</v>
      </c>
    </row>
    <row r="20" spans="2:5" ht="10.5" customHeight="1">
      <c r="B20" s="167" t="s">
        <v>504</v>
      </c>
      <c r="C20" s="167" t="s">
        <v>505</v>
      </c>
      <c r="D20">
        <v>2024</v>
      </c>
      <c r="E20" t="s">
        <v>471</v>
      </c>
    </row>
    <row r="21" spans="2:5" ht="10.5" customHeight="1">
      <c r="B21" s="167" t="s">
        <v>504</v>
      </c>
      <c r="C21" s="167" t="s">
        <v>506</v>
      </c>
      <c r="D21">
        <v>2024</v>
      </c>
      <c r="E21" t="s">
        <v>471</v>
      </c>
    </row>
    <row r="22" spans="2:5" ht="10.5" customHeight="1">
      <c r="B22" s="167" t="s">
        <v>504</v>
      </c>
      <c r="C22" s="167" t="s">
        <v>53</v>
      </c>
      <c r="D22">
        <v>2024</v>
      </c>
      <c r="E22" t="s">
        <v>471</v>
      </c>
    </row>
    <row r="23" spans="2:5" ht="10.5" customHeight="1">
      <c r="B23" s="167" t="s">
        <v>504</v>
      </c>
      <c r="C23" s="167" t="s">
        <v>507</v>
      </c>
      <c r="D23">
        <v>2024</v>
      </c>
      <c r="E23" t="s">
        <v>471</v>
      </c>
    </row>
    <row r="24" spans="2:5" ht="10.5" customHeight="1">
      <c r="B24" s="167" t="s">
        <v>504</v>
      </c>
      <c r="C24" s="167" t="s">
        <v>508</v>
      </c>
      <c r="D24">
        <v>2024</v>
      </c>
      <c r="E24" t="s">
        <v>471</v>
      </c>
    </row>
    <row r="25" spans="2:5" ht="10.5" customHeight="1">
      <c r="B25" s="167" t="s">
        <v>504</v>
      </c>
      <c r="C25" s="167" t="s">
        <v>509</v>
      </c>
      <c r="D25">
        <v>2024</v>
      </c>
      <c r="E25" t="s">
        <v>471</v>
      </c>
    </row>
    <row r="26" spans="2:5" ht="10.5" customHeight="1">
      <c r="B26" s="167" t="s">
        <v>504</v>
      </c>
      <c r="C26" s="167" t="s">
        <v>510</v>
      </c>
      <c r="D26">
        <v>2024</v>
      </c>
      <c r="E26" t="s">
        <v>471</v>
      </c>
    </row>
    <row r="27" spans="2:5" ht="10.5" customHeight="1">
      <c r="B27" s="167" t="s">
        <v>504</v>
      </c>
      <c r="C27" s="167" t="s">
        <v>511</v>
      </c>
      <c r="D27">
        <v>2024</v>
      </c>
      <c r="E27" t="s">
        <v>471</v>
      </c>
    </row>
    <row r="28" spans="2:5" ht="10.5" customHeight="1">
      <c r="B28" s="167" t="s">
        <v>504</v>
      </c>
      <c r="C28" s="167" t="s">
        <v>512</v>
      </c>
      <c r="D28">
        <v>2024</v>
      </c>
      <c r="E28" t="s">
        <v>471</v>
      </c>
    </row>
    <row r="29" spans="2:5" ht="10.5" customHeight="1">
      <c r="B29" s="167" t="s">
        <v>504</v>
      </c>
      <c r="C29" s="167" t="s">
        <v>513</v>
      </c>
      <c r="D29">
        <v>2024</v>
      </c>
      <c r="E29" t="s">
        <v>471</v>
      </c>
    </row>
    <row r="30" spans="2:5" ht="10.5" customHeight="1">
      <c r="B30" s="167" t="s">
        <v>504</v>
      </c>
      <c r="C30" s="167" t="s">
        <v>514</v>
      </c>
      <c r="D30">
        <v>2024</v>
      </c>
      <c r="E30" t="s">
        <v>471</v>
      </c>
    </row>
    <row r="31" spans="2:5" ht="10.5" customHeight="1">
      <c r="B31" s="167" t="s">
        <v>504</v>
      </c>
      <c r="C31" s="167" t="s">
        <v>515</v>
      </c>
      <c r="D31">
        <v>2024</v>
      </c>
      <c r="E31" t="s">
        <v>471</v>
      </c>
    </row>
    <row r="32" spans="2:5" ht="10.5" customHeight="1">
      <c r="B32" s="167" t="s">
        <v>504</v>
      </c>
      <c r="C32" s="167" t="s">
        <v>516</v>
      </c>
      <c r="D32">
        <v>2024</v>
      </c>
      <c r="E32" t="s">
        <v>471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5CC2A-B5A2-FA98-B691-BB437C6E6841}">
  <sheetPr>
    <tabColor rgb="FFFFCC99"/>
  </sheetPr>
  <dimension ref="A5:B25"/>
  <sheetViews>
    <sheetView showGridLines="0" zoomScale="80" workbookViewId="0"/>
  </sheetViews>
  <sheetFormatPr defaultRowHeight="10.5" customHeight="1"/>
  <cols>
    <col min="1" max="1" width="2.7109375" style="169" customWidth="1"/>
    <col min="2" max="2" width="140.7109375" style="169" customWidth="1"/>
  </cols>
  <sheetData>
    <row r="5" spans="2:2" ht="42" customHeight="1">
      <c r="B5" s="150" t="s">
        <v>517</v>
      </c>
    </row>
    <row r="10" spans="2:2" ht="21" customHeight="1">
      <c r="B10" s="148" t="s">
        <v>518</v>
      </c>
    </row>
    <row r="11" spans="2:2" ht="52.5" customHeight="1">
      <c r="B11" s="148" t="s">
        <v>519</v>
      </c>
    </row>
    <row r="12" spans="2:2" ht="21" customHeight="1">
      <c r="B12" s="148" t="s">
        <v>520</v>
      </c>
    </row>
    <row r="13" spans="2:2" ht="42" customHeight="1">
      <c r="B13" s="148" t="s">
        <v>521</v>
      </c>
    </row>
    <row r="14" spans="2:2" ht="42" customHeight="1">
      <c r="B14" s="148" t="s">
        <v>521</v>
      </c>
    </row>
    <row r="15" spans="2:2" ht="21" customHeight="1">
      <c r="B15" s="148" t="s">
        <v>522</v>
      </c>
    </row>
    <row r="16" spans="2:2" ht="10.5" customHeight="1">
      <c r="B16" s="149"/>
    </row>
    <row r="17" spans="2:2" ht="10.5" customHeight="1">
      <c r="B17" s="149"/>
    </row>
    <row r="18" spans="2:2" ht="10.5" customHeight="1">
      <c r="B18" s="149"/>
    </row>
    <row r="19" spans="2:2" ht="10.5" customHeight="1">
      <c r="B19" s="149"/>
    </row>
    <row r="20" spans="2:2" ht="21" customHeight="1">
      <c r="B20" s="148" t="s">
        <v>523</v>
      </c>
    </row>
    <row r="21" spans="2:2" ht="10.5" customHeight="1">
      <c r="B21" s="148" t="s">
        <v>524</v>
      </c>
    </row>
    <row r="22" spans="2:2" ht="31.5" customHeight="1">
      <c r="B22" s="148" t="s">
        <v>525</v>
      </c>
    </row>
    <row r="23" spans="2:2" ht="10.5" customHeight="1">
      <c r="B23" s="148" t="s">
        <v>526</v>
      </c>
    </row>
    <row r="24" spans="2:2" ht="10.5" customHeight="1">
      <c r="B24" s="148" t="s">
        <v>527</v>
      </c>
    </row>
    <row r="25" spans="2:2" ht="21" customHeight="1">
      <c r="B25" s="148" t="s">
        <v>528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D2252-7B57-B679-D4CB-50A6FD389859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69"/>
  </cols>
  <sheetData>
    <row r="1" spans="1:2" ht="10.5" customHeight="1">
      <c r="A1" s="167" t="s">
        <v>529</v>
      </c>
      <c r="B1" s="1" t="s">
        <v>530</v>
      </c>
    </row>
    <row r="2" spans="1:2" ht="10.5" customHeight="1">
      <c r="A2" s="167" t="s">
        <v>531</v>
      </c>
      <c r="B2" t="s">
        <v>251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170</vt:i4>
      </vt:variant>
    </vt:vector>
  </HeadingPairs>
  <TitlesOfParts>
    <vt:vector size="188" baseType="lpstr">
      <vt:lpstr>Инструкция</vt:lpstr>
      <vt:lpstr>Титульный</vt:lpstr>
      <vt:lpstr>Отпуск ТЭ</vt:lpstr>
      <vt:lpstr>Комментарии</vt:lpstr>
      <vt:lpstr>TECHSHEET</vt:lpstr>
      <vt:lpstr>TECH_HORISONTAL</vt:lpstr>
      <vt:lpstr>DICTIONARIES</vt:lpstr>
      <vt:lpstr>modHelp</vt:lpstr>
      <vt:lpstr>AUTHORIZATION</vt:lpstr>
      <vt:lpstr>RST_LIST_ORG</vt:lpstr>
      <vt:lpstr>UNREG_LIST_ORG</vt:lpstr>
      <vt:lpstr>PRICEZONE_LIST_ORG</vt:lpstr>
      <vt:lpstr>LEGAL_TF_EXISTENCE</vt:lpstr>
      <vt:lpstr>REESTR_MO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CST_CE_INFO_MESSAGE</vt:lpstr>
      <vt:lpstr>CST_NO_CE_INFO_MESSAGE</vt:lpstr>
      <vt:lpstr>CST_RECALC_INFO_MESSAGE</vt:lpstr>
      <vt:lpstr>DATA_SOURCE</vt:lpstr>
      <vt:lpstr>DICTIONARY_DATA</vt:lpstr>
      <vt:lpstr>DICTIONARY_HEADER</vt:lpstr>
      <vt:lpstr>ETO_STATUS</vt:lpstr>
      <vt:lpstr>FILE_STORE_DATA_RANGE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LIST_MR_MO_OKTMO</vt:lpstr>
      <vt:lpstr>LIST_OKOPF_DATA</vt:lpstr>
      <vt:lpstr>LIST_OKOPF_HEADER</vt:lpstr>
      <vt:lpstr>LOGIN</vt:lpstr>
      <vt:lpstr>MAX_PRICE</vt:lpstr>
      <vt:lpstr>MIN_PRICE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REPORT_MODE</vt:lpstr>
      <vt:lpstr>REPORT_MODE_LIST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UNREG_LIST_ORG_DATA</vt:lpstr>
      <vt:lpstr>UNREG_LIST_ORG_HEADER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2024-02-21T05:44:37Z</dcterms:modified>
</cp:coreProperties>
</file>